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925" tabRatio="598" activeTab="0"/>
  </bookViews>
  <sheets>
    <sheet name="Event Results" sheetId="1" r:id="rId1"/>
    <sheet name="formulae" sheetId="2" state="hidden" r:id="rId2"/>
  </sheets>
  <externalReferences>
    <externalReference r:id="rId5"/>
    <externalReference r:id="rId6"/>
  </externalReferences>
  <definedNames>
    <definedName name="_xlnm._FilterDatabase" localSheetId="0" hidden="1">'Event Results'!$A$2:$N$249</definedName>
    <definedName name="_xlnm.Print_Titles" localSheetId="0">'Event Results'!$2:$2</definedName>
    <definedName name="Sort1" localSheetId="0">'[2]Score Sheet'!#REF!</definedName>
    <definedName name="Sort1">'[1]Score Sheet'!#REF!</definedName>
  </definedNames>
  <calcPr fullCalcOnLoad="1"/>
</workbook>
</file>

<file path=xl/sharedStrings.xml><?xml version="1.0" encoding="utf-8"?>
<sst xmlns="http://schemas.openxmlformats.org/spreadsheetml/2006/main" count="1376" uniqueCount="309">
  <si>
    <t>Event</t>
  </si>
  <si>
    <t>Men/Women</t>
  </si>
  <si>
    <t>Vet</t>
  </si>
  <si>
    <t>Junior</t>
  </si>
  <si>
    <t>Pos</t>
  </si>
  <si>
    <t>Rank</t>
  </si>
  <si>
    <t>Name</t>
  </si>
  <si>
    <t>Team</t>
  </si>
  <si>
    <t>Time / Distance</t>
  </si>
  <si>
    <t>Points</t>
  </si>
  <si>
    <t>Men</t>
  </si>
  <si>
    <t>Women</t>
  </si>
  <si>
    <t>Shot Putt</t>
  </si>
  <si>
    <t>Pole Vault</t>
  </si>
  <si>
    <t>Long Jump</t>
  </si>
  <si>
    <t>High Jump</t>
  </si>
  <si>
    <t>Triple Jump</t>
  </si>
  <si>
    <t>Results - Men</t>
  </si>
  <si>
    <t>After</t>
  </si>
  <si>
    <t>Events</t>
  </si>
  <si>
    <t>Results - Women</t>
  </si>
  <si>
    <t>Count</t>
  </si>
  <si>
    <t>&gt;0</t>
  </si>
  <si>
    <t>100m</t>
  </si>
  <si>
    <t>100m Hurdles</t>
  </si>
  <si>
    <t>200m</t>
  </si>
  <si>
    <t>400m</t>
  </si>
  <si>
    <t>800m</t>
  </si>
  <si>
    <t>1500m</t>
  </si>
  <si>
    <t>110m Hurdles</t>
  </si>
  <si>
    <t>400m Hurdles</t>
  </si>
  <si>
    <t>4x100m Relay</t>
  </si>
  <si>
    <t>Discus</t>
  </si>
  <si>
    <t>Javelin</t>
  </si>
  <si>
    <t>5000m</t>
  </si>
  <si>
    <t>3000mSC</t>
  </si>
  <si>
    <t>Forename/ Inits</t>
  </si>
  <si>
    <t>RAF</t>
  </si>
  <si>
    <t>Army</t>
  </si>
  <si>
    <t>RN</t>
  </si>
  <si>
    <t>Hammer</t>
  </si>
  <si>
    <t>4x400m Relay</t>
  </si>
  <si>
    <t>Y</t>
  </si>
  <si>
    <t>\</t>
  </si>
  <si>
    <t>Inter Service Athletics Championships 
10th July 2019</t>
  </si>
  <si>
    <t>No</t>
  </si>
  <si>
    <t>Lane/ Order</t>
  </si>
  <si>
    <t xml:space="preserve">RAF </t>
  </si>
  <si>
    <t>Fg Off</t>
  </si>
  <si>
    <t>Michael</t>
  </si>
  <si>
    <t>Measter</t>
  </si>
  <si>
    <t>Cpl</t>
  </si>
  <si>
    <t>John</t>
  </si>
  <si>
    <t>Fulcher</t>
  </si>
  <si>
    <t>Sgt</t>
  </si>
  <si>
    <t>Dean</t>
  </si>
  <si>
    <t>Hammond</t>
  </si>
  <si>
    <t>AB</t>
  </si>
  <si>
    <t>Cameron</t>
  </si>
  <si>
    <t>Pearson</t>
  </si>
  <si>
    <t>Rowan</t>
  </si>
  <si>
    <t>Wallace</t>
  </si>
  <si>
    <t>Niamh</t>
  </si>
  <si>
    <t>Rowley</t>
  </si>
  <si>
    <t>Sub Lt</t>
  </si>
  <si>
    <t>Holly</t>
  </si>
  <si>
    <t>Watson</t>
  </si>
  <si>
    <t>LT</t>
  </si>
  <si>
    <t>LCpl</t>
  </si>
  <si>
    <t>Taylor</t>
  </si>
  <si>
    <t>Sam</t>
  </si>
  <si>
    <t>Rawlinson</t>
  </si>
  <si>
    <t>Flt Lt</t>
  </si>
  <si>
    <t>Leigh-Ann</t>
  </si>
  <si>
    <t>Smith</t>
  </si>
  <si>
    <t>LH</t>
  </si>
  <si>
    <t>Dan</t>
  </si>
  <si>
    <t>Ben</t>
  </si>
  <si>
    <t>Andy</t>
  </si>
  <si>
    <t>Spour</t>
  </si>
  <si>
    <t>Gdsm</t>
  </si>
  <si>
    <t>Peter</t>
  </si>
  <si>
    <t>Moreno</t>
  </si>
  <si>
    <t>CPO</t>
  </si>
  <si>
    <t>Liz</t>
  </si>
  <si>
    <t>Edwards</t>
  </si>
  <si>
    <t>Hodges</t>
  </si>
  <si>
    <t>SAC</t>
  </si>
  <si>
    <t>Alarna</t>
  </si>
  <si>
    <t>Brockley-Langford</t>
  </si>
  <si>
    <t>Andrew</t>
  </si>
  <si>
    <t>Bradshaw</t>
  </si>
  <si>
    <t>Lewis</t>
  </si>
  <si>
    <t>Penna-Kinsell</t>
  </si>
  <si>
    <t>Goddard</t>
  </si>
  <si>
    <t>McNaught</t>
  </si>
  <si>
    <t>Lynch</t>
  </si>
  <si>
    <t>Kimberley</t>
  </si>
  <si>
    <t>Adams</t>
  </si>
  <si>
    <t>Lt</t>
  </si>
  <si>
    <t>Rachel</t>
  </si>
  <si>
    <t>Aldridge</t>
  </si>
  <si>
    <t>Barber</t>
  </si>
  <si>
    <t>Lydia</t>
  </si>
  <si>
    <t>Morley</t>
  </si>
  <si>
    <t>Danielle</t>
  </si>
  <si>
    <t>Hodgkinson</t>
  </si>
  <si>
    <t>Capt</t>
  </si>
  <si>
    <t>Lauren</t>
  </si>
  <si>
    <t>Hall</t>
  </si>
  <si>
    <t>Cat</t>
  </si>
  <si>
    <t>Cory</t>
  </si>
  <si>
    <t>Mne</t>
  </si>
  <si>
    <t>James</t>
  </si>
  <si>
    <t>Wright</t>
  </si>
  <si>
    <t>Jordan</t>
  </si>
  <si>
    <t>Jowett</t>
  </si>
  <si>
    <t>Kim</t>
  </si>
  <si>
    <t>Bowling</t>
  </si>
  <si>
    <t>Major</t>
  </si>
  <si>
    <t>Alex</t>
  </si>
  <si>
    <t>Jones</t>
  </si>
  <si>
    <t>Musn</t>
  </si>
  <si>
    <t>Upfold</t>
  </si>
  <si>
    <t>Craig</t>
  </si>
  <si>
    <t>Charlton</t>
  </si>
  <si>
    <t>Osman</t>
  </si>
  <si>
    <t>Muskwe</t>
  </si>
  <si>
    <t>Eion</t>
  </si>
  <si>
    <t>Brown</t>
  </si>
  <si>
    <t>Russ</t>
  </si>
  <si>
    <t>Mountford</t>
  </si>
  <si>
    <t>Rob</t>
  </si>
  <si>
    <t>Wood</t>
  </si>
  <si>
    <t>Spr</t>
  </si>
  <si>
    <t>Ashcroft</t>
  </si>
  <si>
    <t>Pte</t>
  </si>
  <si>
    <t>Westbury</t>
  </si>
  <si>
    <t>Mark</t>
  </si>
  <si>
    <t>Duffett</t>
  </si>
  <si>
    <t>Adam</t>
  </si>
  <si>
    <t>Stokes</t>
  </si>
  <si>
    <t>FS</t>
  </si>
  <si>
    <t>Paul</t>
  </si>
  <si>
    <t>Venon</t>
  </si>
  <si>
    <t>Molyneux</t>
  </si>
  <si>
    <t>Jess</t>
  </si>
  <si>
    <t>Mangham</t>
  </si>
  <si>
    <t>Emily</t>
  </si>
  <si>
    <t>Sqn Ldr</t>
  </si>
  <si>
    <t>Rebecca</t>
  </si>
  <si>
    <t>Mersh</t>
  </si>
  <si>
    <t>Chelsea</t>
  </si>
  <si>
    <t>Baker</t>
  </si>
  <si>
    <t>Jesse</t>
  </si>
  <si>
    <t>Lutwyche</t>
  </si>
  <si>
    <t>Katarina</t>
  </si>
  <si>
    <t>Rye</t>
  </si>
  <si>
    <t>M</t>
  </si>
  <si>
    <t>Bethan</t>
  </si>
  <si>
    <t>Lloyd</t>
  </si>
  <si>
    <t>Fern</t>
  </si>
  <si>
    <t>Davies</t>
  </si>
  <si>
    <t>Chapman</t>
  </si>
  <si>
    <t>Shawnie</t>
  </si>
  <si>
    <t>Etchells</t>
  </si>
  <si>
    <t>Lizzie</t>
  </si>
  <si>
    <t>Pounder</t>
  </si>
  <si>
    <t>Kiani</t>
  </si>
  <si>
    <t>Pay</t>
  </si>
  <si>
    <t>Ady</t>
  </si>
  <si>
    <t>Whitwam</t>
  </si>
  <si>
    <t>Danny</t>
  </si>
  <si>
    <t>Hale</t>
  </si>
  <si>
    <t>Bradley</t>
  </si>
  <si>
    <t>Cannon</t>
  </si>
  <si>
    <t>Josh</t>
  </si>
  <si>
    <t>Philipson</t>
  </si>
  <si>
    <t>Matt</t>
  </si>
  <si>
    <t>Coxon</t>
  </si>
  <si>
    <t>Neal</t>
  </si>
  <si>
    <t>Chris</t>
  </si>
  <si>
    <t>Fenn</t>
  </si>
  <si>
    <t>Andrejs</t>
  </si>
  <si>
    <t>Safars</t>
  </si>
  <si>
    <t>Brandon</t>
  </si>
  <si>
    <t>2Lt</t>
  </si>
  <si>
    <t>Morgan</t>
  </si>
  <si>
    <t>Gnr</t>
  </si>
  <si>
    <t>Alice</t>
  </si>
  <si>
    <t>Miell</t>
  </si>
  <si>
    <t>Roberts</t>
  </si>
  <si>
    <t>Kewe</t>
  </si>
  <si>
    <t>King</t>
  </si>
  <si>
    <t>Messam-Green</t>
  </si>
  <si>
    <t>Abi</t>
  </si>
  <si>
    <t>Fleming</t>
  </si>
  <si>
    <t>Griffiths</t>
  </si>
  <si>
    <t>Natalie</t>
  </si>
  <si>
    <t>Fields</t>
  </si>
  <si>
    <t>Fitzpatrick</t>
  </si>
  <si>
    <t>Cooper-Williams</t>
  </si>
  <si>
    <t>Laura</t>
  </si>
  <si>
    <t>Barnes</t>
  </si>
  <si>
    <t>Helen</t>
  </si>
  <si>
    <t>Tooley</t>
  </si>
  <si>
    <t>Williams</t>
  </si>
  <si>
    <t>Katie</t>
  </si>
  <si>
    <t>Maguire</t>
  </si>
  <si>
    <t xml:space="preserve">AB </t>
  </si>
  <si>
    <t>Dale</t>
  </si>
  <si>
    <t>Willis</t>
  </si>
  <si>
    <t>Suter</t>
  </si>
  <si>
    <t>Ashley</t>
  </si>
  <si>
    <t>Steventon</t>
  </si>
  <si>
    <t>Loz</t>
  </si>
  <si>
    <t>Ramm</t>
  </si>
  <si>
    <t>Shenton</t>
  </si>
  <si>
    <t>Enoe</t>
  </si>
  <si>
    <t>Athersmith</t>
  </si>
  <si>
    <t>Ian</t>
  </si>
  <si>
    <t>Cation</t>
  </si>
  <si>
    <t>Lee</t>
  </si>
  <si>
    <t>Graham</t>
  </si>
  <si>
    <t>Lucas</t>
  </si>
  <si>
    <t>Minmagh-Davidson</t>
  </si>
  <si>
    <t>Marvin</t>
  </si>
  <si>
    <t>Dorius</t>
  </si>
  <si>
    <t>Buchi</t>
  </si>
  <si>
    <t>Egemonye</t>
  </si>
  <si>
    <t>Mica</t>
  </si>
  <si>
    <t>Amond</t>
  </si>
  <si>
    <t>Tymbapo</t>
  </si>
  <si>
    <t>Turus</t>
  </si>
  <si>
    <t>Eli</t>
  </si>
  <si>
    <t>Ricky</t>
  </si>
  <si>
    <t>Montecute</t>
  </si>
  <si>
    <t>Threlkeld</t>
  </si>
  <si>
    <t>McMurtry</t>
  </si>
  <si>
    <t>Ryan</t>
  </si>
  <si>
    <t>Inglis</t>
  </si>
  <si>
    <t>Steven</t>
  </si>
  <si>
    <t>Edgar</t>
  </si>
  <si>
    <t>Jessica</t>
  </si>
  <si>
    <t>Wallis</t>
  </si>
  <si>
    <t>Billiam</t>
  </si>
  <si>
    <t>Gav</t>
  </si>
  <si>
    <t>Berry</t>
  </si>
  <si>
    <t>DNS</t>
  </si>
  <si>
    <t>Llewelyn</t>
  </si>
  <si>
    <t>Murdagh</t>
  </si>
  <si>
    <t>Eric</t>
  </si>
  <si>
    <t>Adlington</t>
  </si>
  <si>
    <t>Mike</t>
  </si>
  <si>
    <t>Church</t>
  </si>
  <si>
    <t>Keston</t>
  </si>
  <si>
    <t>Blandford</t>
  </si>
  <si>
    <t xml:space="preserve">Ben </t>
  </si>
  <si>
    <t>17.42.8</t>
  </si>
  <si>
    <t>18.54.7</t>
  </si>
  <si>
    <t>20.10.7</t>
  </si>
  <si>
    <t>20.39.8</t>
  </si>
  <si>
    <t>21.29.7</t>
  </si>
  <si>
    <t>2.10.9</t>
  </si>
  <si>
    <t>2.20.5</t>
  </si>
  <si>
    <t>2.29.4</t>
  </si>
  <si>
    <t>2.30.6</t>
  </si>
  <si>
    <t>2.32.6</t>
  </si>
  <si>
    <t>2.37.7</t>
  </si>
  <si>
    <t>4.06.7</t>
  </si>
  <si>
    <t>4.10.2</t>
  </si>
  <si>
    <t>4.13.5</t>
  </si>
  <si>
    <t>4.18.1</t>
  </si>
  <si>
    <t>4.29.8</t>
  </si>
  <si>
    <t>4.38.7</t>
  </si>
  <si>
    <t>Kimone</t>
  </si>
  <si>
    <t>1.59.2</t>
  </si>
  <si>
    <t>1.59.3</t>
  </si>
  <si>
    <t>2.00.1</t>
  </si>
  <si>
    <t>2.00.7</t>
  </si>
  <si>
    <t>2.05.4</t>
  </si>
  <si>
    <t>2.06.5</t>
  </si>
  <si>
    <t>9.51.0</t>
  </si>
  <si>
    <t>10.02.7</t>
  </si>
  <si>
    <t>10.10.2</t>
  </si>
  <si>
    <t>Dave</t>
  </si>
  <si>
    <t>10.28.9</t>
  </si>
  <si>
    <t>4.37.4</t>
  </si>
  <si>
    <t>4.45.3</t>
  </si>
  <si>
    <t>5.14.8</t>
  </si>
  <si>
    <t>5.17.7</t>
  </si>
  <si>
    <t>5.35.2</t>
  </si>
  <si>
    <t>5.48.9</t>
  </si>
  <si>
    <t>15.23.2</t>
  </si>
  <si>
    <t>15.28.3</t>
  </si>
  <si>
    <t>15.36.9</t>
  </si>
  <si>
    <t>15.50.0</t>
  </si>
  <si>
    <t>Plowman</t>
  </si>
  <si>
    <t>Gareth</t>
  </si>
  <si>
    <t>Jelliman</t>
  </si>
  <si>
    <t>Tasha</t>
  </si>
  <si>
    <t>Kira</t>
  </si>
  <si>
    <t>10.05.7</t>
  </si>
  <si>
    <t>DQ</t>
  </si>
  <si>
    <t>3.26.7</t>
  </si>
  <si>
    <t>3.48.4</t>
  </si>
  <si>
    <t>4.46.4</t>
  </si>
  <si>
    <t>4.15.9</t>
  </si>
  <si>
    <t>Millar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</si>
</sst>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0.000;[Red]0.000"/>
    <numFmt numFmtId="185" formatCode="d\-mmm\-yy"/>
    <numFmt numFmtId="186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 quotePrefix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200025</xdr:rowOff>
    </xdr:from>
    <xdr:to>
      <xdr:col>15</xdr:col>
      <xdr:colOff>371475</xdr:colOff>
      <xdr:row>0</xdr:row>
      <xdr:rowOff>1066800</xdr:rowOff>
    </xdr:to>
    <xdr:pic>
      <xdr:nvPicPr>
        <xdr:cNvPr id="1" name="Picture 1" descr="RAF_logo_rgb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MEST367\AppData\Local\Microsoft\Windows\Temporary%20Internet%20Files\Content.Outlook\NHIF8GYL\file:\\A:\Inv%20-%20Men%20-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MEST367\AppData\Local\Microsoft\Windows\Temporary%20Internet%20Files\Content.Outlook\NHIF8GYL\file:\\Crn3\rootfs3\TEMP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core Sheet"/>
      <sheetName val="60m"/>
      <sheetName val="300m"/>
      <sheetName val="600m"/>
      <sheetName val="1000m"/>
      <sheetName val="3000m"/>
      <sheetName val="60mH"/>
      <sheetName val="4x200"/>
      <sheetName val="Long Jump"/>
      <sheetName val="Shot Putt"/>
      <sheetName val="Triple Jump"/>
      <sheetName val="Pole Vault"/>
      <sheetName val="High J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 Sheet"/>
      <sheetName val="100m (2)"/>
      <sheetName val="100m"/>
      <sheetName val="200m"/>
      <sheetName val="400m"/>
      <sheetName val="800m"/>
      <sheetName val="1500m"/>
      <sheetName val="3000m"/>
      <sheetName val="2000mSC"/>
      <sheetName val="110mH"/>
      <sheetName val="400mH"/>
      <sheetName val="4x100"/>
      <sheetName val="4x400"/>
      <sheetName val="Long Jump"/>
      <sheetName val="High Jump"/>
      <sheetName val="Triple Jump"/>
      <sheetName val="Pole Vault"/>
      <sheetName val="Shot Putt"/>
      <sheetName val="Discus"/>
      <sheetName val="Javelin"/>
      <sheetName val="Hamm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86"/>
  <sheetViews>
    <sheetView tabSelected="1" zoomScale="124" zoomScaleNormal="124" workbookViewId="0" topLeftCell="A2">
      <pane ySplit="1" topLeftCell="A269" activePane="bottomLeft" state="frozen"/>
      <selection pane="topLeft" activeCell="A2" sqref="A2"/>
      <selection pane="bottomLeft" activeCell="I190" sqref="I190"/>
    </sheetView>
  </sheetViews>
  <sheetFormatPr defaultColWidth="11.421875" defaultRowHeight="12.75"/>
  <cols>
    <col min="1" max="2" width="5.421875" style="13" customWidth="1"/>
    <col min="3" max="3" width="10.7109375" style="13" customWidth="1"/>
    <col min="4" max="4" width="10.8515625" style="13" customWidth="1"/>
    <col min="5" max="5" width="8.28125" style="13" hidden="1" customWidth="1"/>
    <col min="6" max="6" width="10.421875" style="13" hidden="1" customWidth="1"/>
    <col min="7" max="7" width="14.140625" style="13" bestFit="1" customWidth="1"/>
    <col min="8" max="8" width="16.00390625" style="13" bestFit="1" customWidth="1"/>
    <col min="9" max="9" width="11.421875" style="14" bestFit="1" customWidth="1"/>
    <col min="10" max="10" width="9.421875" style="13" bestFit="1" customWidth="1"/>
    <col min="11" max="11" width="11.421875" style="15" customWidth="1"/>
    <col min="12" max="12" width="8.8515625" style="30" customWidth="1"/>
    <col min="13" max="13" width="6.00390625" style="16" bestFit="1" customWidth="1"/>
    <col min="14" max="14" width="10.28125" style="13" bestFit="1" customWidth="1"/>
    <col min="15" max="16384" width="11.421875" style="14" customWidth="1"/>
  </cols>
  <sheetData>
    <row r="1" spans="1:17" ht="99.75" customHeight="1" hidden="1">
      <c r="A1" s="49"/>
      <c r="B1" s="49"/>
      <c r="C1" s="49"/>
      <c r="D1" s="49"/>
      <c r="E1" s="48" t="s">
        <v>44</v>
      </c>
      <c r="F1" s="48"/>
      <c r="G1" s="48"/>
      <c r="H1" s="48"/>
      <c r="I1" s="48"/>
      <c r="J1" s="48"/>
      <c r="K1" s="48"/>
      <c r="L1" s="48"/>
      <c r="M1" s="47"/>
      <c r="N1" s="47"/>
      <c r="O1" s="47"/>
      <c r="P1" s="47"/>
      <c r="Q1" s="29"/>
    </row>
    <row r="2" spans="1:14" s="10" customFormat="1" ht="21" customHeight="1">
      <c r="A2" s="10" t="s">
        <v>46</v>
      </c>
      <c r="B2" s="10" t="s">
        <v>45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5</v>
      </c>
      <c r="H2" s="10" t="s">
        <v>36</v>
      </c>
      <c r="I2" s="10" t="s">
        <v>6</v>
      </c>
      <c r="J2" s="10" t="s">
        <v>7</v>
      </c>
      <c r="K2" s="11" t="s">
        <v>8</v>
      </c>
      <c r="L2" s="10" t="s">
        <v>4</v>
      </c>
      <c r="M2" s="12" t="s">
        <v>9</v>
      </c>
      <c r="N2" s="10" t="s">
        <v>21</v>
      </c>
    </row>
    <row r="3" spans="1:13" ht="11.25">
      <c r="A3" s="13">
        <v>2</v>
      </c>
      <c r="B3" s="13">
        <v>1</v>
      </c>
      <c r="C3" s="13" t="s">
        <v>23</v>
      </c>
      <c r="D3" s="13" t="s">
        <v>10</v>
      </c>
      <c r="G3" s="13" t="s">
        <v>48</v>
      </c>
      <c r="H3" s="13" t="s">
        <v>49</v>
      </c>
      <c r="I3" s="13" t="s">
        <v>50</v>
      </c>
      <c r="J3" s="16" t="s">
        <v>37</v>
      </c>
      <c r="K3" s="15">
        <v>11.1</v>
      </c>
      <c r="L3" s="30">
        <v>1</v>
      </c>
      <c r="M3" s="16">
        <v>6</v>
      </c>
    </row>
    <row r="4" spans="1:13" ht="11.25">
      <c r="A4" s="13">
        <v>3</v>
      </c>
      <c r="B4" s="13">
        <v>65</v>
      </c>
      <c r="C4" s="13" t="s">
        <v>23</v>
      </c>
      <c r="D4" s="13" t="s">
        <v>10</v>
      </c>
      <c r="G4" s="13" t="s">
        <v>68</v>
      </c>
      <c r="H4" s="13" t="s">
        <v>228</v>
      </c>
      <c r="I4" s="13" t="s">
        <v>229</v>
      </c>
      <c r="J4" s="16" t="s">
        <v>38</v>
      </c>
      <c r="K4" s="15">
        <v>11.3</v>
      </c>
      <c r="L4" s="13">
        <v>2</v>
      </c>
      <c r="M4" s="16">
        <v>5</v>
      </c>
    </row>
    <row r="5" spans="1:13" ht="11.25">
      <c r="A5" s="13">
        <v>4</v>
      </c>
      <c r="B5" s="13">
        <v>44</v>
      </c>
      <c r="C5" s="13" t="s">
        <v>23</v>
      </c>
      <c r="D5" s="13" t="s">
        <v>10</v>
      </c>
      <c r="G5" s="13" t="s">
        <v>54</v>
      </c>
      <c r="H5" s="13" t="s">
        <v>55</v>
      </c>
      <c r="I5" s="13" t="s">
        <v>56</v>
      </c>
      <c r="J5" s="16" t="s">
        <v>38</v>
      </c>
      <c r="K5" s="15">
        <v>11.3</v>
      </c>
      <c r="L5" s="13">
        <v>3</v>
      </c>
      <c r="M5" s="16">
        <v>4</v>
      </c>
    </row>
    <row r="6" spans="1:13" ht="11.25">
      <c r="A6" s="13">
        <v>5</v>
      </c>
      <c r="B6" s="13">
        <v>2</v>
      </c>
      <c r="C6" s="13" t="s">
        <v>23</v>
      </c>
      <c r="D6" s="13" t="s">
        <v>10</v>
      </c>
      <c r="G6" s="13" t="s">
        <v>51</v>
      </c>
      <c r="H6" s="13" t="s">
        <v>52</v>
      </c>
      <c r="I6" s="13" t="s">
        <v>53</v>
      </c>
      <c r="J6" s="16" t="s">
        <v>37</v>
      </c>
      <c r="K6" s="15">
        <v>11.4</v>
      </c>
      <c r="L6" s="13">
        <v>4</v>
      </c>
      <c r="M6" s="16">
        <v>3</v>
      </c>
    </row>
    <row r="7" spans="1:13" ht="11.25">
      <c r="A7" s="13">
        <v>6</v>
      </c>
      <c r="B7" s="13">
        <v>97</v>
      </c>
      <c r="C7" s="13" t="s">
        <v>23</v>
      </c>
      <c r="D7" s="13" t="s">
        <v>10</v>
      </c>
      <c r="G7" s="13" t="s">
        <v>57</v>
      </c>
      <c r="H7" s="13" t="s">
        <v>60</v>
      </c>
      <c r="I7" s="13" t="s">
        <v>61</v>
      </c>
      <c r="J7" s="16" t="s">
        <v>39</v>
      </c>
      <c r="K7" s="15">
        <v>11.6</v>
      </c>
      <c r="L7" s="13">
        <v>5</v>
      </c>
      <c r="M7" s="16">
        <v>2</v>
      </c>
    </row>
    <row r="8" spans="1:13" ht="11.25">
      <c r="A8" s="13">
        <v>7</v>
      </c>
      <c r="B8" s="13">
        <v>96</v>
      </c>
      <c r="C8" s="13" t="s">
        <v>23</v>
      </c>
      <c r="D8" s="13" t="s">
        <v>10</v>
      </c>
      <c r="G8" s="13" t="s">
        <v>75</v>
      </c>
      <c r="H8" s="13" t="s">
        <v>76</v>
      </c>
      <c r="I8" s="13" t="s">
        <v>237</v>
      </c>
      <c r="J8" s="16" t="s">
        <v>39</v>
      </c>
      <c r="K8" s="15">
        <v>11.9</v>
      </c>
      <c r="L8" s="13">
        <v>6</v>
      </c>
      <c r="M8" s="16">
        <v>1</v>
      </c>
    </row>
    <row r="9" spans="1:14" s="35" customFormat="1" ht="11.25">
      <c r="A9" s="34"/>
      <c r="B9" s="34"/>
      <c r="C9" s="34"/>
      <c r="D9" s="34" t="s">
        <v>10</v>
      </c>
      <c r="E9" s="34"/>
      <c r="F9" s="34"/>
      <c r="G9" s="34"/>
      <c r="H9" s="34"/>
      <c r="J9" s="34"/>
      <c r="K9" s="36"/>
      <c r="L9" s="34"/>
      <c r="M9" s="37"/>
      <c r="N9" s="34">
        <f>COUNTIF(M3:M8,"&gt;0")</f>
        <v>6</v>
      </c>
    </row>
    <row r="10" spans="1:13" ht="11.25">
      <c r="A10" s="13">
        <v>2</v>
      </c>
      <c r="B10" s="13">
        <v>68</v>
      </c>
      <c r="C10" s="13" t="s">
        <v>23</v>
      </c>
      <c r="D10" s="13" t="s">
        <v>11</v>
      </c>
      <c r="G10" s="13" t="s">
        <v>68</v>
      </c>
      <c r="H10" s="13" t="s">
        <v>230</v>
      </c>
      <c r="I10" s="13" t="s">
        <v>69</v>
      </c>
      <c r="J10" s="16" t="s">
        <v>38</v>
      </c>
      <c r="K10" s="15">
        <v>12.9</v>
      </c>
      <c r="L10" s="13">
        <v>1</v>
      </c>
      <c r="M10" s="16">
        <v>6</v>
      </c>
    </row>
    <row r="11" spans="1:13" ht="11.25">
      <c r="A11" s="13">
        <v>3</v>
      </c>
      <c r="B11" s="13">
        <v>67</v>
      </c>
      <c r="C11" s="13" t="s">
        <v>23</v>
      </c>
      <c r="D11" s="13" t="s">
        <v>11</v>
      </c>
      <c r="G11" s="13" t="s">
        <v>136</v>
      </c>
      <c r="H11" s="13" t="s">
        <v>275</v>
      </c>
      <c r="I11" s="13" t="s">
        <v>114</v>
      </c>
      <c r="J11" s="16" t="s">
        <v>38</v>
      </c>
      <c r="K11" s="15">
        <v>12.9</v>
      </c>
      <c r="L11" s="30">
        <v>2</v>
      </c>
      <c r="M11" s="16">
        <v>5</v>
      </c>
    </row>
    <row r="12" spans="1:13" ht="11.25">
      <c r="A12" s="13">
        <v>4</v>
      </c>
      <c r="B12" s="13">
        <v>24</v>
      </c>
      <c r="C12" s="13" t="s">
        <v>23</v>
      </c>
      <c r="D12" s="13" t="s">
        <v>11</v>
      </c>
      <c r="G12" s="13" t="s">
        <v>72</v>
      </c>
      <c r="H12" s="13" t="s">
        <v>70</v>
      </c>
      <c r="I12" s="13" t="s">
        <v>71</v>
      </c>
      <c r="J12" s="16" t="s">
        <v>37</v>
      </c>
      <c r="K12" s="15">
        <v>13.1</v>
      </c>
      <c r="L12" s="13">
        <v>3</v>
      </c>
      <c r="M12" s="16">
        <v>4</v>
      </c>
    </row>
    <row r="13" spans="1:13" ht="11.25">
      <c r="A13" s="13">
        <v>5</v>
      </c>
      <c r="B13" s="13">
        <v>31</v>
      </c>
      <c r="C13" s="13" t="s">
        <v>23</v>
      </c>
      <c r="D13" s="13" t="s">
        <v>11</v>
      </c>
      <c r="G13" s="13" t="s">
        <v>51</v>
      </c>
      <c r="H13" s="13" t="s">
        <v>73</v>
      </c>
      <c r="I13" s="13" t="s">
        <v>74</v>
      </c>
      <c r="J13" s="16" t="s">
        <v>37</v>
      </c>
      <c r="K13" s="15">
        <v>14</v>
      </c>
      <c r="L13" s="30">
        <v>4</v>
      </c>
      <c r="M13" s="16">
        <v>3</v>
      </c>
    </row>
    <row r="14" spans="1:13" ht="11.25">
      <c r="A14" s="13">
        <v>6</v>
      </c>
      <c r="B14" s="13">
        <v>113</v>
      </c>
      <c r="C14" s="13" t="s">
        <v>23</v>
      </c>
      <c r="D14" s="13" t="s">
        <v>11</v>
      </c>
      <c r="G14" s="13" t="s">
        <v>57</v>
      </c>
      <c r="H14" s="13" t="s">
        <v>62</v>
      </c>
      <c r="I14" s="13" t="s">
        <v>63</v>
      </c>
      <c r="J14" s="16" t="s">
        <v>39</v>
      </c>
      <c r="K14" s="15">
        <v>14.1</v>
      </c>
      <c r="L14" s="30">
        <v>5</v>
      </c>
      <c r="M14" s="16">
        <v>2</v>
      </c>
    </row>
    <row r="15" spans="1:13" ht="11.25">
      <c r="A15" s="13">
        <v>7</v>
      </c>
      <c r="B15" s="13">
        <v>115</v>
      </c>
      <c r="C15" s="13" t="s">
        <v>23</v>
      </c>
      <c r="D15" s="13" t="s">
        <v>11</v>
      </c>
      <c r="G15" s="13" t="s">
        <v>64</v>
      </c>
      <c r="H15" s="13" t="s">
        <v>65</v>
      </c>
      <c r="I15" s="13" t="s">
        <v>66</v>
      </c>
      <c r="J15" s="16" t="s">
        <v>39</v>
      </c>
      <c r="K15" s="15">
        <v>15.6</v>
      </c>
      <c r="L15" s="13">
        <v>6</v>
      </c>
      <c r="M15" s="16">
        <v>1</v>
      </c>
    </row>
    <row r="16" spans="1:14" s="35" customFormat="1" ht="11.25">
      <c r="A16" s="34"/>
      <c r="B16" s="34"/>
      <c r="C16" s="34"/>
      <c r="D16" s="34" t="s">
        <v>11</v>
      </c>
      <c r="E16" s="34"/>
      <c r="F16" s="34"/>
      <c r="G16" s="34"/>
      <c r="H16" s="34"/>
      <c r="J16" s="34"/>
      <c r="K16" s="36"/>
      <c r="L16" s="34"/>
      <c r="M16" s="38"/>
      <c r="N16" s="34">
        <f>COUNTIF(M10:M15,"&gt;0")</f>
        <v>6</v>
      </c>
    </row>
    <row r="17" spans="1:13" ht="11.25">
      <c r="A17" s="13">
        <v>2</v>
      </c>
      <c r="B17" s="13">
        <v>1</v>
      </c>
      <c r="C17" s="13" t="s">
        <v>25</v>
      </c>
      <c r="D17" s="13" t="s">
        <v>10</v>
      </c>
      <c r="G17" s="13" t="s">
        <v>48</v>
      </c>
      <c r="H17" s="13" t="s">
        <v>49</v>
      </c>
      <c r="I17" s="13" t="s">
        <v>50</v>
      </c>
      <c r="J17" s="16" t="s">
        <v>37</v>
      </c>
      <c r="K17" s="15">
        <v>22.2</v>
      </c>
      <c r="L17" s="13">
        <v>1</v>
      </c>
      <c r="M17" s="16">
        <v>6</v>
      </c>
    </row>
    <row r="18" spans="1:13" ht="11.25">
      <c r="A18" s="13">
        <v>3</v>
      </c>
      <c r="B18" s="13">
        <v>46</v>
      </c>
      <c r="C18" s="13" t="s">
        <v>25</v>
      </c>
      <c r="D18" s="15" t="s">
        <v>10</v>
      </c>
      <c r="E18" s="15"/>
      <c r="F18" s="15"/>
      <c r="G18" s="13" t="s">
        <v>80</v>
      </c>
      <c r="H18" s="13" t="s">
        <v>81</v>
      </c>
      <c r="I18" s="13" t="s">
        <v>82</v>
      </c>
      <c r="J18" s="16" t="s">
        <v>38</v>
      </c>
      <c r="K18" s="15">
        <v>22.2</v>
      </c>
      <c r="L18" s="13">
        <v>2</v>
      </c>
      <c r="M18" s="16">
        <v>5</v>
      </c>
    </row>
    <row r="19" spans="1:13" ht="11.25">
      <c r="A19" s="13">
        <v>4</v>
      </c>
      <c r="B19" s="13">
        <v>44</v>
      </c>
      <c r="C19" s="13" t="s">
        <v>25</v>
      </c>
      <c r="D19" s="15" t="s">
        <v>10</v>
      </c>
      <c r="E19" s="15"/>
      <c r="F19" s="15"/>
      <c r="G19" s="13" t="s">
        <v>54</v>
      </c>
      <c r="H19" s="13" t="s">
        <v>55</v>
      </c>
      <c r="I19" s="13" t="s">
        <v>56</v>
      </c>
      <c r="J19" s="16" t="s">
        <v>38</v>
      </c>
      <c r="K19" s="15">
        <v>22.5</v>
      </c>
      <c r="L19" s="13">
        <v>3</v>
      </c>
      <c r="M19" s="16">
        <v>4</v>
      </c>
    </row>
    <row r="20" spans="1:13" ht="11.25">
      <c r="A20" s="13">
        <v>5</v>
      </c>
      <c r="B20" s="13">
        <v>3</v>
      </c>
      <c r="C20" s="13" t="s">
        <v>25</v>
      </c>
      <c r="D20" s="15" t="s">
        <v>10</v>
      </c>
      <c r="E20" s="15"/>
      <c r="F20" s="15"/>
      <c r="G20" s="13" t="s">
        <v>72</v>
      </c>
      <c r="H20" s="13" t="s">
        <v>78</v>
      </c>
      <c r="I20" s="13" t="s">
        <v>79</v>
      </c>
      <c r="J20" s="16" t="s">
        <v>37</v>
      </c>
      <c r="K20" s="15">
        <v>22.7</v>
      </c>
      <c r="L20" s="13">
        <v>4</v>
      </c>
      <c r="M20" s="16">
        <v>3</v>
      </c>
    </row>
    <row r="21" spans="1:13" ht="11.25">
      <c r="A21" s="13">
        <v>6</v>
      </c>
      <c r="B21" s="13">
        <v>97</v>
      </c>
      <c r="C21" s="13" t="s">
        <v>25</v>
      </c>
      <c r="D21" s="15" t="s">
        <v>10</v>
      </c>
      <c r="E21" s="15"/>
      <c r="F21" s="15"/>
      <c r="G21" s="13" t="s">
        <v>57</v>
      </c>
      <c r="H21" s="13" t="s">
        <v>60</v>
      </c>
      <c r="I21" s="13" t="s">
        <v>61</v>
      </c>
      <c r="J21" s="16" t="s">
        <v>39</v>
      </c>
      <c r="K21" s="15">
        <v>23.2</v>
      </c>
      <c r="L21" s="13">
        <v>5</v>
      </c>
      <c r="M21" s="16">
        <v>2</v>
      </c>
    </row>
    <row r="22" spans="1:13" ht="11.25">
      <c r="A22" s="13">
        <v>7</v>
      </c>
      <c r="B22" s="13">
        <v>120</v>
      </c>
      <c r="C22" s="13" t="s">
        <v>25</v>
      </c>
      <c r="D22" s="13" t="s">
        <v>10</v>
      </c>
      <c r="G22" s="13" t="s">
        <v>75</v>
      </c>
      <c r="H22" s="13" t="s">
        <v>210</v>
      </c>
      <c r="I22" s="13" t="s">
        <v>211</v>
      </c>
      <c r="J22" s="16" t="s">
        <v>39</v>
      </c>
      <c r="K22" s="15">
        <v>23.9</v>
      </c>
      <c r="L22" s="13">
        <v>6</v>
      </c>
      <c r="M22" s="16">
        <v>1</v>
      </c>
    </row>
    <row r="23" spans="1:14" s="35" customFormat="1" ht="11.25">
      <c r="A23" s="34"/>
      <c r="B23" s="34"/>
      <c r="C23" s="34"/>
      <c r="D23" s="34" t="s">
        <v>10</v>
      </c>
      <c r="E23" s="34"/>
      <c r="F23" s="34"/>
      <c r="G23" s="34"/>
      <c r="H23" s="34"/>
      <c r="J23" s="34"/>
      <c r="K23" s="36"/>
      <c r="L23" s="34"/>
      <c r="M23" s="37"/>
      <c r="N23" s="34">
        <f>COUNTIF(M17:M22,"&gt;0")</f>
        <v>6</v>
      </c>
    </row>
    <row r="24" spans="1:13" ht="11.25">
      <c r="A24" s="13">
        <v>2</v>
      </c>
      <c r="B24" s="13">
        <v>32</v>
      </c>
      <c r="C24" s="13" t="s">
        <v>25</v>
      </c>
      <c r="D24" s="13" t="s">
        <v>11</v>
      </c>
      <c r="G24" s="13" t="s">
        <v>51</v>
      </c>
      <c r="H24" s="13" t="s">
        <v>70</v>
      </c>
      <c r="I24" s="13" t="s">
        <v>86</v>
      </c>
      <c r="J24" s="16" t="s">
        <v>37</v>
      </c>
      <c r="K24" s="15">
        <v>26.4</v>
      </c>
      <c r="L24" s="30">
        <v>1</v>
      </c>
      <c r="M24" s="16">
        <v>6</v>
      </c>
    </row>
    <row r="25" spans="1:13" ht="11.25">
      <c r="A25" s="13">
        <v>3</v>
      </c>
      <c r="B25" s="13">
        <v>68</v>
      </c>
      <c r="C25" s="13" t="s">
        <v>25</v>
      </c>
      <c r="D25" s="13" t="s">
        <v>11</v>
      </c>
      <c r="G25" s="13" t="s">
        <v>68</v>
      </c>
      <c r="H25" s="13" t="s">
        <v>230</v>
      </c>
      <c r="I25" s="13" t="s">
        <v>69</v>
      </c>
      <c r="J25" s="16" t="s">
        <v>38</v>
      </c>
      <c r="K25" s="15">
        <v>26.9</v>
      </c>
      <c r="L25" s="13">
        <v>2</v>
      </c>
      <c r="M25" s="16">
        <v>5</v>
      </c>
    </row>
    <row r="26" spans="1:13" ht="11.25">
      <c r="A26" s="13">
        <v>4</v>
      </c>
      <c r="B26" s="13">
        <v>67</v>
      </c>
      <c r="C26" s="13" t="s">
        <v>25</v>
      </c>
      <c r="D26" s="13" t="s">
        <v>11</v>
      </c>
      <c r="G26" s="13" t="s">
        <v>136</v>
      </c>
      <c r="H26" s="13" t="s">
        <v>275</v>
      </c>
      <c r="I26" s="13" t="s">
        <v>114</v>
      </c>
      <c r="J26" s="16" t="s">
        <v>38</v>
      </c>
      <c r="K26" s="15">
        <v>27.5</v>
      </c>
      <c r="L26" s="13">
        <v>3</v>
      </c>
      <c r="M26" s="16">
        <v>4</v>
      </c>
    </row>
    <row r="27" spans="1:13" ht="11.25">
      <c r="A27" s="13">
        <v>5</v>
      </c>
      <c r="B27" s="13">
        <v>37</v>
      </c>
      <c r="C27" s="13" t="s">
        <v>25</v>
      </c>
      <c r="D27" s="13" t="s">
        <v>11</v>
      </c>
      <c r="G27" s="13" t="s">
        <v>87</v>
      </c>
      <c r="H27" s="13" t="s">
        <v>88</v>
      </c>
      <c r="I27" s="13" t="s">
        <v>89</v>
      </c>
      <c r="J27" s="16" t="s">
        <v>37</v>
      </c>
      <c r="K27" s="15">
        <v>28.1</v>
      </c>
      <c r="L27" s="13">
        <v>4</v>
      </c>
      <c r="M27" s="16">
        <v>3</v>
      </c>
    </row>
    <row r="28" spans="1:13" ht="11.25">
      <c r="A28" s="13">
        <v>6</v>
      </c>
      <c r="B28" s="13">
        <v>117</v>
      </c>
      <c r="C28" s="13" t="s">
        <v>25</v>
      </c>
      <c r="D28" s="13" t="s">
        <v>11</v>
      </c>
      <c r="G28" s="13" t="s">
        <v>75</v>
      </c>
      <c r="H28" s="13" t="s">
        <v>100</v>
      </c>
      <c r="I28" s="13" t="s">
        <v>102</v>
      </c>
      <c r="J28" s="16" t="s">
        <v>39</v>
      </c>
      <c r="K28" s="15">
        <v>29.8</v>
      </c>
      <c r="L28" s="13">
        <v>5</v>
      </c>
      <c r="M28" s="16">
        <v>2</v>
      </c>
    </row>
    <row r="29" spans="1:13" ht="11.25">
      <c r="A29" s="13">
        <v>7</v>
      </c>
      <c r="B29" s="13">
        <v>113</v>
      </c>
      <c r="C29" s="13" t="s">
        <v>25</v>
      </c>
      <c r="D29" s="13" t="s">
        <v>11</v>
      </c>
      <c r="G29" s="13" t="s">
        <v>57</v>
      </c>
      <c r="H29" s="13" t="s">
        <v>62</v>
      </c>
      <c r="I29" s="13" t="s">
        <v>63</v>
      </c>
      <c r="J29" s="16" t="s">
        <v>39</v>
      </c>
      <c r="K29" s="15">
        <v>31.4</v>
      </c>
      <c r="L29" s="13">
        <v>6</v>
      </c>
      <c r="M29" s="16">
        <v>1</v>
      </c>
    </row>
    <row r="30" spans="1:14" s="35" customFormat="1" ht="11.25">
      <c r="A30" s="34"/>
      <c r="B30" s="34"/>
      <c r="C30" s="34"/>
      <c r="D30" s="34" t="s">
        <v>11</v>
      </c>
      <c r="E30" s="34"/>
      <c r="F30" s="34"/>
      <c r="G30" s="34"/>
      <c r="H30" s="34"/>
      <c r="J30" s="34"/>
      <c r="K30" s="36"/>
      <c r="L30" s="34"/>
      <c r="M30" s="37"/>
      <c r="N30" s="34">
        <f>COUNTIF(M24:M29,"&gt;0")</f>
        <v>6</v>
      </c>
    </row>
    <row r="31" spans="1:13" ht="11.25">
      <c r="A31" s="13">
        <v>2</v>
      </c>
      <c r="B31" s="13">
        <v>120</v>
      </c>
      <c r="C31" s="13" t="s">
        <v>26</v>
      </c>
      <c r="D31" s="13" t="s">
        <v>10</v>
      </c>
      <c r="G31" s="13" t="s">
        <v>75</v>
      </c>
      <c r="H31" s="13" t="s">
        <v>210</v>
      </c>
      <c r="I31" s="13" t="s">
        <v>211</v>
      </c>
      <c r="J31" s="16" t="s">
        <v>39</v>
      </c>
      <c r="K31" s="15">
        <v>50.8</v>
      </c>
      <c r="L31" s="13">
        <v>1</v>
      </c>
      <c r="M31" s="16">
        <v>6</v>
      </c>
    </row>
    <row r="32" spans="1:13" ht="11.25">
      <c r="A32" s="13">
        <v>3</v>
      </c>
      <c r="B32" s="13">
        <v>4</v>
      </c>
      <c r="C32" s="13" t="s">
        <v>26</v>
      </c>
      <c r="D32" s="13" t="s">
        <v>10</v>
      </c>
      <c r="G32" s="13" t="s">
        <v>87</v>
      </c>
      <c r="H32" s="13" t="s">
        <v>92</v>
      </c>
      <c r="I32" s="13" t="s">
        <v>93</v>
      </c>
      <c r="J32" s="16" t="s">
        <v>37</v>
      </c>
      <c r="K32" s="15">
        <v>51.1</v>
      </c>
      <c r="L32" s="13">
        <v>2</v>
      </c>
      <c r="M32" s="16">
        <v>5</v>
      </c>
    </row>
    <row r="33" spans="1:13" ht="11.25">
      <c r="A33" s="13">
        <v>4</v>
      </c>
      <c r="B33" s="13">
        <v>48</v>
      </c>
      <c r="C33" s="13" t="s">
        <v>26</v>
      </c>
      <c r="D33" s="13" t="s">
        <v>10</v>
      </c>
      <c r="G33" s="13" t="s">
        <v>68</v>
      </c>
      <c r="H33" s="13" t="s">
        <v>90</v>
      </c>
      <c r="I33" s="13" t="s">
        <v>91</v>
      </c>
      <c r="J33" s="16" t="s">
        <v>38</v>
      </c>
      <c r="K33" s="15">
        <v>51.3</v>
      </c>
      <c r="L33" s="30">
        <v>3</v>
      </c>
      <c r="M33" s="16">
        <v>4</v>
      </c>
    </row>
    <row r="34" spans="1:13" ht="11.25">
      <c r="A34" s="13">
        <v>5</v>
      </c>
      <c r="B34" s="13">
        <v>5</v>
      </c>
      <c r="C34" s="13" t="s">
        <v>26</v>
      </c>
      <c r="D34" s="13" t="s">
        <v>10</v>
      </c>
      <c r="G34" s="13" t="s">
        <v>51</v>
      </c>
      <c r="H34" s="13" t="s">
        <v>49</v>
      </c>
      <c r="I34" s="13" t="s">
        <v>94</v>
      </c>
      <c r="J34" s="16" t="s">
        <v>37</v>
      </c>
      <c r="K34" s="15">
        <v>51.5</v>
      </c>
      <c r="L34" s="13">
        <v>4</v>
      </c>
      <c r="M34" s="16">
        <v>3</v>
      </c>
    </row>
    <row r="35" spans="1:13" ht="11.25">
      <c r="A35" s="13">
        <v>6</v>
      </c>
      <c r="B35" s="13">
        <v>47</v>
      </c>
      <c r="C35" s="13" t="s">
        <v>26</v>
      </c>
      <c r="D35" s="13" t="s">
        <v>10</v>
      </c>
      <c r="G35" s="13" t="s">
        <v>68</v>
      </c>
      <c r="H35" s="13" t="s">
        <v>231</v>
      </c>
      <c r="I35" s="13" t="s">
        <v>232</v>
      </c>
      <c r="J35" s="16" t="s">
        <v>38</v>
      </c>
      <c r="K35" s="15">
        <v>52.5</v>
      </c>
      <c r="L35" s="13">
        <v>5</v>
      </c>
      <c r="M35" s="16">
        <v>2</v>
      </c>
    </row>
    <row r="36" spans="1:13" ht="11.25">
      <c r="A36" s="13">
        <v>7</v>
      </c>
      <c r="B36" s="13">
        <v>105</v>
      </c>
      <c r="C36" s="13" t="s">
        <v>26</v>
      </c>
      <c r="D36" s="13" t="s">
        <v>10</v>
      </c>
      <c r="G36" s="13" t="s">
        <v>57</v>
      </c>
      <c r="H36" s="13" t="s">
        <v>90</v>
      </c>
      <c r="I36" s="13" t="s">
        <v>96</v>
      </c>
      <c r="J36" s="16" t="s">
        <v>39</v>
      </c>
      <c r="K36" s="15">
        <v>53</v>
      </c>
      <c r="L36" s="13">
        <v>6</v>
      </c>
      <c r="M36" s="16">
        <v>1</v>
      </c>
    </row>
    <row r="37" spans="1:14" s="35" customFormat="1" ht="11.25">
      <c r="A37" s="34"/>
      <c r="B37" s="34"/>
      <c r="C37" s="34"/>
      <c r="D37" s="34" t="s">
        <v>10</v>
      </c>
      <c r="E37" s="34"/>
      <c r="F37" s="34"/>
      <c r="G37" s="34"/>
      <c r="H37" s="34"/>
      <c r="J37" s="34"/>
      <c r="K37" s="36"/>
      <c r="L37" s="34"/>
      <c r="M37" s="37"/>
      <c r="N37" s="34">
        <f>COUNTIF(M31:M36,"&gt;0")</f>
        <v>6</v>
      </c>
    </row>
    <row r="38" spans="1:13" ht="11.25">
      <c r="A38" s="13">
        <v>2</v>
      </c>
      <c r="B38" s="13">
        <v>117</v>
      </c>
      <c r="C38" s="13" t="s">
        <v>26</v>
      </c>
      <c r="D38" s="13" t="s">
        <v>11</v>
      </c>
      <c r="G38" s="13" t="s">
        <v>75</v>
      </c>
      <c r="H38" s="13" t="s">
        <v>100</v>
      </c>
      <c r="I38" s="13" t="s">
        <v>102</v>
      </c>
      <c r="J38" s="16" t="s">
        <v>39</v>
      </c>
      <c r="K38" s="15">
        <v>63.2</v>
      </c>
      <c r="L38" s="13">
        <v>1</v>
      </c>
      <c r="M38" s="16">
        <v>6</v>
      </c>
    </row>
    <row r="39" spans="1:13" ht="11.25">
      <c r="A39" s="13">
        <v>3</v>
      </c>
      <c r="B39" s="13">
        <v>31</v>
      </c>
      <c r="C39" s="13" t="s">
        <v>26</v>
      </c>
      <c r="D39" s="13" t="s">
        <v>11</v>
      </c>
      <c r="G39" s="13" t="s">
        <v>51</v>
      </c>
      <c r="H39" s="13" t="s">
        <v>73</v>
      </c>
      <c r="I39" s="13" t="s">
        <v>74</v>
      </c>
      <c r="J39" s="16" t="s">
        <v>37</v>
      </c>
      <c r="K39" s="15">
        <v>64.9</v>
      </c>
      <c r="L39" s="13">
        <v>2</v>
      </c>
      <c r="M39" s="16">
        <v>5</v>
      </c>
    </row>
    <row r="40" spans="1:13" ht="11.25">
      <c r="A40" s="13">
        <v>4</v>
      </c>
      <c r="B40" s="13">
        <v>69</v>
      </c>
      <c r="C40" s="13" t="s">
        <v>26</v>
      </c>
      <c r="D40" s="13" t="s">
        <v>11</v>
      </c>
      <c r="G40" s="13" t="s">
        <v>68</v>
      </c>
      <c r="H40" s="13" t="s">
        <v>103</v>
      </c>
      <c r="I40" s="13" t="s">
        <v>104</v>
      </c>
      <c r="J40" s="16" t="s">
        <v>38</v>
      </c>
      <c r="K40" s="15">
        <v>65</v>
      </c>
      <c r="L40" s="13">
        <v>3</v>
      </c>
      <c r="M40" s="16">
        <v>4</v>
      </c>
    </row>
    <row r="41" spans="1:13" ht="11.25">
      <c r="A41" s="13">
        <v>5</v>
      </c>
      <c r="B41" s="13">
        <v>38</v>
      </c>
      <c r="C41" s="13" t="s">
        <v>26</v>
      </c>
      <c r="D41" s="13" t="s">
        <v>11</v>
      </c>
      <c r="G41" s="13" t="s">
        <v>72</v>
      </c>
      <c r="H41" s="13" t="s">
        <v>97</v>
      </c>
      <c r="I41" s="13" t="s">
        <v>98</v>
      </c>
      <c r="J41" s="16" t="s">
        <v>37</v>
      </c>
      <c r="K41" s="15">
        <v>65.2</v>
      </c>
      <c r="L41" s="13">
        <v>4</v>
      </c>
      <c r="M41" s="16">
        <v>3</v>
      </c>
    </row>
    <row r="42" spans="1:13" ht="11.25">
      <c r="A42" s="13">
        <v>6</v>
      </c>
      <c r="B42" s="13">
        <v>116</v>
      </c>
      <c r="C42" s="13" t="s">
        <v>26</v>
      </c>
      <c r="D42" s="13" t="s">
        <v>11</v>
      </c>
      <c r="G42" s="13" t="s">
        <v>67</v>
      </c>
      <c r="H42" s="13" t="s">
        <v>100</v>
      </c>
      <c r="I42" s="13" t="s">
        <v>101</v>
      </c>
      <c r="J42" s="16" t="s">
        <v>39</v>
      </c>
      <c r="K42" s="15">
        <v>66.6</v>
      </c>
      <c r="L42" s="13">
        <v>5</v>
      </c>
      <c r="M42" s="16">
        <v>2</v>
      </c>
    </row>
    <row r="43" spans="1:13" ht="11.25">
      <c r="A43" s="13">
        <v>7</v>
      </c>
      <c r="B43" s="13">
        <v>73</v>
      </c>
      <c r="C43" s="13" t="s">
        <v>26</v>
      </c>
      <c r="D43" s="13" t="s">
        <v>11</v>
      </c>
      <c r="G43" s="13" t="s">
        <v>136</v>
      </c>
      <c r="H43" s="13" t="s">
        <v>146</v>
      </c>
      <c r="I43" s="13" t="s">
        <v>147</v>
      </c>
      <c r="J43" s="16" t="s">
        <v>38</v>
      </c>
      <c r="K43" s="15">
        <v>67.9</v>
      </c>
      <c r="L43" s="30">
        <v>6</v>
      </c>
      <c r="M43" s="16">
        <v>1</v>
      </c>
    </row>
    <row r="44" spans="1:14" s="35" customFormat="1" ht="11.25">
      <c r="A44" s="34"/>
      <c r="B44" s="34"/>
      <c r="C44" s="34"/>
      <c r="D44" s="34" t="s">
        <v>11</v>
      </c>
      <c r="E44" s="34"/>
      <c r="F44" s="34"/>
      <c r="G44" s="34"/>
      <c r="H44" s="34"/>
      <c r="J44" s="34"/>
      <c r="K44" s="36"/>
      <c r="L44" s="34"/>
      <c r="M44" s="37"/>
      <c r="N44" s="34">
        <f>COUNTIF(M38:M43,"&gt;0")</f>
        <v>6</v>
      </c>
    </row>
    <row r="45" spans="1:13" ht="11.25">
      <c r="A45" s="13">
        <v>2</v>
      </c>
      <c r="B45" s="13">
        <v>50</v>
      </c>
      <c r="C45" s="13" t="s">
        <v>27</v>
      </c>
      <c r="D45" s="13" t="s">
        <v>10</v>
      </c>
      <c r="G45" s="13" t="s">
        <v>51</v>
      </c>
      <c r="H45" s="13" t="s">
        <v>49</v>
      </c>
      <c r="I45" s="13" t="s">
        <v>119</v>
      </c>
      <c r="J45" s="16" t="s">
        <v>38</v>
      </c>
      <c r="K45" s="15" t="s">
        <v>276</v>
      </c>
      <c r="L45" s="13">
        <v>1</v>
      </c>
      <c r="M45" s="16">
        <v>6</v>
      </c>
    </row>
    <row r="46" spans="1:13" ht="11.25">
      <c r="A46" s="13">
        <v>3</v>
      </c>
      <c r="B46" s="13">
        <v>6</v>
      </c>
      <c r="C46" s="13" t="s">
        <v>27</v>
      </c>
      <c r="D46" s="13" t="s">
        <v>10</v>
      </c>
      <c r="G46" s="13" t="s">
        <v>87</v>
      </c>
      <c r="H46" s="13" t="s">
        <v>120</v>
      </c>
      <c r="I46" s="13" t="s">
        <v>121</v>
      </c>
      <c r="J46" s="16" t="s">
        <v>47</v>
      </c>
      <c r="K46" s="15" t="s">
        <v>277</v>
      </c>
      <c r="L46" s="13">
        <v>2</v>
      </c>
      <c r="M46" s="16">
        <v>5</v>
      </c>
    </row>
    <row r="47" spans="1:13" ht="11.25">
      <c r="A47" s="13">
        <v>4</v>
      </c>
      <c r="B47" s="13">
        <v>92</v>
      </c>
      <c r="C47" s="13" t="s">
        <v>27</v>
      </c>
      <c r="D47" s="13" t="s">
        <v>10</v>
      </c>
      <c r="G47" s="13" t="s">
        <v>57</v>
      </c>
      <c r="H47" s="13" t="s">
        <v>183</v>
      </c>
      <c r="I47" s="13" t="s">
        <v>184</v>
      </c>
      <c r="J47" s="16" t="s">
        <v>39</v>
      </c>
      <c r="K47" s="15" t="s">
        <v>278</v>
      </c>
      <c r="L47" s="13">
        <v>3</v>
      </c>
      <c r="M47" s="16">
        <v>4</v>
      </c>
    </row>
    <row r="48" spans="1:13" ht="11.25">
      <c r="A48" s="13">
        <v>5</v>
      </c>
      <c r="B48" s="13">
        <v>49</v>
      </c>
      <c r="C48" s="13" t="s">
        <v>27</v>
      </c>
      <c r="D48" s="13" t="s">
        <v>10</v>
      </c>
      <c r="G48" s="13" t="s">
        <v>54</v>
      </c>
      <c r="H48" s="13" t="s">
        <v>117</v>
      </c>
      <c r="I48" s="13" t="s">
        <v>118</v>
      </c>
      <c r="J48" s="16" t="s">
        <v>38</v>
      </c>
      <c r="K48" s="15" t="s">
        <v>279</v>
      </c>
      <c r="L48" s="30">
        <v>4</v>
      </c>
      <c r="M48" s="16">
        <v>3</v>
      </c>
    </row>
    <row r="49" spans="1:13" ht="11.25">
      <c r="A49" s="13">
        <v>6</v>
      </c>
      <c r="B49" s="13">
        <v>5</v>
      </c>
      <c r="C49" s="13" t="s">
        <v>27</v>
      </c>
      <c r="D49" s="13" t="s">
        <v>10</v>
      </c>
      <c r="G49" s="13" t="s">
        <v>51</v>
      </c>
      <c r="H49" s="13" t="s">
        <v>49</v>
      </c>
      <c r="I49" s="13" t="s">
        <v>94</v>
      </c>
      <c r="J49" s="16" t="s">
        <v>37</v>
      </c>
      <c r="K49" s="15" t="s">
        <v>280</v>
      </c>
      <c r="L49" s="13">
        <v>5</v>
      </c>
      <c r="M49" s="16">
        <v>2</v>
      </c>
    </row>
    <row r="50" spans="1:13" ht="11.25">
      <c r="A50" s="13">
        <v>7</v>
      </c>
      <c r="B50" s="13">
        <v>107</v>
      </c>
      <c r="C50" s="13" t="s">
        <v>27</v>
      </c>
      <c r="D50" s="13" t="s">
        <v>10</v>
      </c>
      <c r="G50" s="13" t="s">
        <v>112</v>
      </c>
      <c r="H50" s="13" t="s">
        <v>115</v>
      </c>
      <c r="I50" s="13" t="s">
        <v>116</v>
      </c>
      <c r="J50" s="16" t="s">
        <v>39</v>
      </c>
      <c r="K50" s="15" t="s">
        <v>281</v>
      </c>
      <c r="L50" s="13">
        <v>6</v>
      </c>
      <c r="M50" s="16">
        <v>1</v>
      </c>
    </row>
    <row r="51" spans="1:14" s="35" customFormat="1" ht="11.25">
      <c r="A51" s="34"/>
      <c r="B51" s="34"/>
      <c r="C51" s="34"/>
      <c r="D51" s="34" t="s">
        <v>10</v>
      </c>
      <c r="E51" s="34"/>
      <c r="F51" s="34"/>
      <c r="G51" s="34"/>
      <c r="H51" s="34"/>
      <c r="J51" s="34"/>
      <c r="K51" s="36"/>
      <c r="L51" s="34"/>
      <c r="M51" s="37"/>
      <c r="N51" s="34">
        <f>COUNTIF(M45:M50,"&gt;0")</f>
        <v>6</v>
      </c>
    </row>
    <row r="52" spans="1:13" ht="11.25">
      <c r="A52" s="13">
        <v>2</v>
      </c>
      <c r="B52" s="13">
        <v>71</v>
      </c>
      <c r="C52" s="13" t="s">
        <v>27</v>
      </c>
      <c r="D52" s="13" t="s">
        <v>11</v>
      </c>
      <c r="G52" s="13" t="s">
        <v>51</v>
      </c>
      <c r="H52" s="13" t="s">
        <v>105</v>
      </c>
      <c r="I52" s="13" t="s">
        <v>106</v>
      </c>
      <c r="J52" s="16" t="s">
        <v>38</v>
      </c>
      <c r="K52" s="15" t="s">
        <v>263</v>
      </c>
      <c r="L52" s="13">
        <v>1</v>
      </c>
      <c r="M52" s="16">
        <v>6</v>
      </c>
    </row>
    <row r="53" spans="1:13" ht="11.25">
      <c r="A53" s="13">
        <v>3</v>
      </c>
      <c r="B53" s="13">
        <v>116</v>
      </c>
      <c r="C53" s="13" t="s">
        <v>27</v>
      </c>
      <c r="D53" s="13" t="s">
        <v>11</v>
      </c>
      <c r="G53" s="13" t="s">
        <v>67</v>
      </c>
      <c r="H53" s="13" t="s">
        <v>100</v>
      </c>
      <c r="I53" s="13" t="s">
        <v>101</v>
      </c>
      <c r="J53" s="16" t="s">
        <v>39</v>
      </c>
      <c r="K53" s="15" t="s">
        <v>264</v>
      </c>
      <c r="L53" s="30">
        <v>2</v>
      </c>
      <c r="M53" s="16">
        <v>5</v>
      </c>
    </row>
    <row r="54" spans="1:13" ht="11.25">
      <c r="A54" s="13">
        <v>4</v>
      </c>
      <c r="B54" s="13">
        <v>73</v>
      </c>
      <c r="C54" s="13" t="s">
        <v>27</v>
      </c>
      <c r="D54" s="13" t="s">
        <v>11</v>
      </c>
      <c r="G54" s="13" t="s">
        <v>136</v>
      </c>
      <c r="H54" s="13" t="s">
        <v>146</v>
      </c>
      <c r="I54" s="13" t="s">
        <v>147</v>
      </c>
      <c r="J54" s="16" t="s">
        <v>38</v>
      </c>
      <c r="K54" s="15" t="s">
        <v>265</v>
      </c>
      <c r="L54" s="13">
        <v>3</v>
      </c>
      <c r="M54" s="16">
        <v>4</v>
      </c>
    </row>
    <row r="55" spans="1:13" ht="11.25">
      <c r="A55" s="13">
        <v>5</v>
      </c>
      <c r="B55" s="13">
        <v>117</v>
      </c>
      <c r="C55" s="13" t="s">
        <v>27</v>
      </c>
      <c r="D55" s="13" t="s">
        <v>11</v>
      </c>
      <c r="G55" s="13" t="s">
        <v>75</v>
      </c>
      <c r="H55" s="13" t="s">
        <v>100</v>
      </c>
      <c r="I55" s="13" t="s">
        <v>102</v>
      </c>
      <c r="J55" s="16" t="s">
        <v>39</v>
      </c>
      <c r="K55" s="15" t="s">
        <v>266</v>
      </c>
      <c r="L55" s="13">
        <v>4</v>
      </c>
      <c r="M55" s="16">
        <v>3</v>
      </c>
    </row>
    <row r="56" spans="1:13" ht="11.25">
      <c r="A56" s="13">
        <v>6</v>
      </c>
      <c r="B56" s="13">
        <v>37</v>
      </c>
      <c r="C56" s="13" t="s">
        <v>27</v>
      </c>
      <c r="D56" s="13" t="s">
        <v>11</v>
      </c>
      <c r="G56" s="13" t="s">
        <v>87</v>
      </c>
      <c r="H56" s="13" t="s">
        <v>88</v>
      </c>
      <c r="I56" s="13" t="s">
        <v>89</v>
      </c>
      <c r="J56" s="16" t="s">
        <v>47</v>
      </c>
      <c r="K56" s="15" t="s">
        <v>267</v>
      </c>
      <c r="L56" s="13">
        <v>5</v>
      </c>
      <c r="M56" s="16">
        <v>2</v>
      </c>
    </row>
    <row r="57" spans="1:13" ht="11.25">
      <c r="A57" s="13">
        <v>7</v>
      </c>
      <c r="B57" s="13">
        <v>33</v>
      </c>
      <c r="C57" s="13" t="s">
        <v>27</v>
      </c>
      <c r="D57" s="13" t="s">
        <v>11</v>
      </c>
      <c r="G57" s="13" t="s">
        <v>51</v>
      </c>
      <c r="H57" s="13" t="s">
        <v>110</v>
      </c>
      <c r="I57" s="13" t="s">
        <v>111</v>
      </c>
      <c r="J57" s="16" t="s">
        <v>37</v>
      </c>
      <c r="K57" s="15" t="s">
        <v>268</v>
      </c>
      <c r="L57" s="13">
        <v>6</v>
      </c>
      <c r="M57" s="16">
        <v>1</v>
      </c>
    </row>
    <row r="58" spans="1:14" s="35" customFormat="1" ht="11.25">
      <c r="A58" s="34"/>
      <c r="B58" s="34"/>
      <c r="C58" s="34"/>
      <c r="D58" s="34" t="s">
        <v>11</v>
      </c>
      <c r="E58" s="34"/>
      <c r="F58" s="34"/>
      <c r="G58" s="34"/>
      <c r="H58" s="34"/>
      <c r="J58" s="34"/>
      <c r="K58" s="36"/>
      <c r="L58" s="34"/>
      <c r="M58" s="37"/>
      <c r="N58" s="34">
        <f>COUNTIF(M52:M57,"&gt;0")</f>
        <v>6</v>
      </c>
    </row>
    <row r="59" spans="1:12" ht="11.25">
      <c r="A59" s="13">
        <v>2</v>
      </c>
      <c r="B59" s="13">
        <v>93</v>
      </c>
      <c r="C59" s="13" t="s">
        <v>12</v>
      </c>
      <c r="D59" s="13" t="s">
        <v>10</v>
      </c>
      <c r="G59" s="13" t="s">
        <v>122</v>
      </c>
      <c r="H59" s="13" t="s">
        <v>77</v>
      </c>
      <c r="I59" s="13" t="s">
        <v>123</v>
      </c>
      <c r="J59" s="16" t="s">
        <v>39</v>
      </c>
      <c r="K59" s="15" t="s">
        <v>248</v>
      </c>
      <c r="L59" s="13"/>
    </row>
    <row r="60" spans="1:12" ht="11.25">
      <c r="A60" s="13">
        <v>3</v>
      </c>
      <c r="B60" s="13">
        <v>104</v>
      </c>
      <c r="C60" s="13" t="s">
        <v>12</v>
      </c>
      <c r="D60" s="13" t="s">
        <v>10</v>
      </c>
      <c r="G60" s="13" t="s">
        <v>75</v>
      </c>
      <c r="H60" s="13" t="s">
        <v>55</v>
      </c>
      <c r="I60" s="13" t="s">
        <v>95</v>
      </c>
      <c r="J60" s="16" t="s">
        <v>39</v>
      </c>
      <c r="K60" s="15" t="s">
        <v>248</v>
      </c>
      <c r="L60" s="13"/>
    </row>
    <row r="61" spans="1:13" ht="11.25">
      <c r="A61" s="13">
        <v>4</v>
      </c>
      <c r="B61" s="13">
        <v>15</v>
      </c>
      <c r="C61" s="13" t="s">
        <v>12</v>
      </c>
      <c r="D61" s="13" t="s">
        <v>10</v>
      </c>
      <c r="G61" s="13" t="s">
        <v>51</v>
      </c>
      <c r="H61" s="13" t="s">
        <v>124</v>
      </c>
      <c r="I61" s="13" t="s">
        <v>125</v>
      </c>
      <c r="J61" s="16" t="s">
        <v>37</v>
      </c>
      <c r="K61" s="15">
        <v>14.84</v>
      </c>
      <c r="L61" s="13">
        <v>1</v>
      </c>
      <c r="M61" s="16">
        <v>6</v>
      </c>
    </row>
    <row r="62" spans="1:13" ht="11.25">
      <c r="A62" s="13">
        <v>5</v>
      </c>
      <c r="B62" s="13">
        <v>58</v>
      </c>
      <c r="C62" s="13" t="s">
        <v>12</v>
      </c>
      <c r="D62" s="13" t="s">
        <v>10</v>
      </c>
      <c r="G62" s="13" t="s">
        <v>51</v>
      </c>
      <c r="H62" s="13" t="s">
        <v>126</v>
      </c>
      <c r="I62" s="13" t="s">
        <v>127</v>
      </c>
      <c r="J62" s="16" t="s">
        <v>38</v>
      </c>
      <c r="K62" s="15">
        <v>14.44</v>
      </c>
      <c r="L62" s="13">
        <v>2</v>
      </c>
      <c r="M62" s="16">
        <v>5</v>
      </c>
    </row>
    <row r="63" spans="1:13" ht="11.25">
      <c r="A63" s="13">
        <v>6</v>
      </c>
      <c r="B63" s="13">
        <v>21</v>
      </c>
      <c r="C63" s="13" t="s">
        <v>12</v>
      </c>
      <c r="D63" s="13" t="s">
        <v>10</v>
      </c>
      <c r="G63" s="13" t="s">
        <v>51</v>
      </c>
      <c r="H63" s="13" t="s">
        <v>140</v>
      </c>
      <c r="I63" s="13" t="s">
        <v>223</v>
      </c>
      <c r="J63" s="16" t="s">
        <v>37</v>
      </c>
      <c r="K63" s="15">
        <v>14.02</v>
      </c>
      <c r="L63" s="30">
        <v>3</v>
      </c>
      <c r="M63" s="16">
        <v>4</v>
      </c>
    </row>
    <row r="64" spans="1:13" ht="11.25">
      <c r="A64" s="13">
        <v>7</v>
      </c>
      <c r="B64" s="13">
        <v>59</v>
      </c>
      <c r="C64" s="13" t="s">
        <v>12</v>
      </c>
      <c r="D64" s="13" t="s">
        <v>10</v>
      </c>
      <c r="G64" s="13" t="s">
        <v>51</v>
      </c>
      <c r="H64" s="13" t="s">
        <v>128</v>
      </c>
      <c r="I64" s="13" t="s">
        <v>129</v>
      </c>
      <c r="J64" s="16" t="s">
        <v>38</v>
      </c>
      <c r="K64" s="15">
        <v>12</v>
      </c>
      <c r="L64" s="13">
        <v>4</v>
      </c>
      <c r="M64" s="16">
        <v>3</v>
      </c>
    </row>
    <row r="65" spans="1:14" s="35" customFormat="1" ht="11.25">
      <c r="A65" s="34"/>
      <c r="B65" s="34"/>
      <c r="C65" s="34"/>
      <c r="D65" s="34" t="s">
        <v>10</v>
      </c>
      <c r="E65" s="34"/>
      <c r="F65" s="34"/>
      <c r="G65" s="34"/>
      <c r="H65" s="34"/>
      <c r="J65" s="34"/>
      <c r="K65" s="36"/>
      <c r="L65" s="34"/>
      <c r="M65" s="37"/>
      <c r="N65" s="34">
        <f>COUNTIF(M59:M64,"&gt;0")</f>
        <v>4</v>
      </c>
    </row>
    <row r="66" spans="1:13" ht="11.25">
      <c r="A66" s="13">
        <v>2</v>
      </c>
      <c r="B66" s="13">
        <v>79</v>
      </c>
      <c r="C66" s="13" t="s">
        <v>12</v>
      </c>
      <c r="D66" s="13" t="s">
        <v>11</v>
      </c>
      <c r="G66" s="13" t="s">
        <v>68</v>
      </c>
      <c r="H66" s="13" t="s">
        <v>189</v>
      </c>
      <c r="I66" s="13" t="s">
        <v>196</v>
      </c>
      <c r="J66" s="16" t="s">
        <v>38</v>
      </c>
      <c r="K66" s="15">
        <v>11.53</v>
      </c>
      <c r="L66" s="13">
        <v>1</v>
      </c>
      <c r="M66" s="16">
        <v>6</v>
      </c>
    </row>
    <row r="67" spans="1:13" ht="11.25">
      <c r="A67" s="13">
        <v>3</v>
      </c>
      <c r="B67" s="13">
        <v>111</v>
      </c>
      <c r="C67" s="13" t="s">
        <v>12</v>
      </c>
      <c r="D67" s="13" t="s">
        <v>11</v>
      </c>
      <c r="G67" s="13" t="s">
        <v>64</v>
      </c>
      <c r="H67" s="13" t="s">
        <v>168</v>
      </c>
      <c r="I67" s="13" t="s">
        <v>169</v>
      </c>
      <c r="J67" s="16" t="s">
        <v>39</v>
      </c>
      <c r="K67" s="15">
        <v>10.95</v>
      </c>
      <c r="L67" s="30">
        <v>2</v>
      </c>
      <c r="M67" s="16">
        <v>5</v>
      </c>
    </row>
    <row r="68" spans="1:13" ht="11.25">
      <c r="A68" s="13">
        <v>4</v>
      </c>
      <c r="B68" s="13">
        <v>80</v>
      </c>
      <c r="C68" s="13" t="s">
        <v>12</v>
      </c>
      <c r="D68" s="13" t="s">
        <v>11</v>
      </c>
      <c r="G68" s="13" t="s">
        <v>188</v>
      </c>
      <c r="H68" s="13" t="s">
        <v>189</v>
      </c>
      <c r="I68" s="13" t="s">
        <v>190</v>
      </c>
      <c r="J68" s="16" t="s">
        <v>38</v>
      </c>
      <c r="K68" s="15">
        <v>10.8</v>
      </c>
      <c r="L68" s="13">
        <v>3</v>
      </c>
      <c r="M68" s="16">
        <v>4</v>
      </c>
    </row>
    <row r="69" spans="1:13" ht="11.25">
      <c r="A69" s="13">
        <v>5</v>
      </c>
      <c r="B69" s="13">
        <v>28</v>
      </c>
      <c r="C69" s="13" t="s">
        <v>12</v>
      </c>
      <c r="D69" s="13" t="s">
        <v>11</v>
      </c>
      <c r="G69" s="13" t="s">
        <v>51</v>
      </c>
      <c r="H69" s="13" t="s">
        <v>108</v>
      </c>
      <c r="I69" s="13" t="s">
        <v>197</v>
      </c>
      <c r="J69" s="16" t="s">
        <v>37</v>
      </c>
      <c r="K69" s="15">
        <v>8.69</v>
      </c>
      <c r="L69" s="13">
        <v>4</v>
      </c>
      <c r="M69" s="16">
        <v>3</v>
      </c>
    </row>
    <row r="70" spans="1:13" ht="11.25">
      <c r="A70" s="13">
        <v>6</v>
      </c>
      <c r="B70" s="13">
        <v>29</v>
      </c>
      <c r="C70" s="13" t="s">
        <v>12</v>
      </c>
      <c r="D70" s="13" t="s">
        <v>11</v>
      </c>
      <c r="G70" s="13" t="s">
        <v>51</v>
      </c>
      <c r="H70" s="13" t="s">
        <v>198</v>
      </c>
      <c r="I70" s="13" t="s">
        <v>199</v>
      </c>
      <c r="J70" s="16" t="s">
        <v>37</v>
      </c>
      <c r="K70" s="15">
        <v>8.23</v>
      </c>
      <c r="L70" s="13">
        <v>5</v>
      </c>
      <c r="M70" s="16">
        <v>2</v>
      </c>
    </row>
    <row r="71" spans="1:13" ht="11.25">
      <c r="A71" s="13">
        <v>7</v>
      </c>
      <c r="B71" s="13">
        <v>110</v>
      </c>
      <c r="C71" s="13" t="s">
        <v>12</v>
      </c>
      <c r="D71" s="13" t="s">
        <v>11</v>
      </c>
      <c r="G71" s="13" t="s">
        <v>57</v>
      </c>
      <c r="H71" s="13" t="s">
        <v>207</v>
      </c>
      <c r="I71" s="13" t="s">
        <v>208</v>
      </c>
      <c r="J71" s="16" t="s">
        <v>39</v>
      </c>
      <c r="K71" s="15">
        <v>7.47</v>
      </c>
      <c r="L71" s="13">
        <v>6</v>
      </c>
      <c r="M71" s="16">
        <v>1</v>
      </c>
    </row>
    <row r="72" spans="1:14" s="35" customFormat="1" ht="11.25">
      <c r="A72" s="34"/>
      <c r="B72" s="34"/>
      <c r="C72" s="34"/>
      <c r="D72" s="34" t="s">
        <v>11</v>
      </c>
      <c r="E72" s="34"/>
      <c r="F72" s="34"/>
      <c r="G72" s="34"/>
      <c r="H72" s="34"/>
      <c r="J72" s="34"/>
      <c r="K72" s="36"/>
      <c r="L72" s="34"/>
      <c r="M72" s="37"/>
      <c r="N72" s="34">
        <f>COUNTIF(M66:M71,"&gt;0")</f>
        <v>6</v>
      </c>
    </row>
    <row r="73" spans="1:12" ht="11.25">
      <c r="A73" s="13">
        <v>2</v>
      </c>
      <c r="B73" s="13">
        <v>94</v>
      </c>
      <c r="C73" s="13" t="s">
        <v>13</v>
      </c>
      <c r="D73" s="13" t="s">
        <v>10</v>
      </c>
      <c r="G73" s="13" t="s">
        <v>51</v>
      </c>
      <c r="H73" s="13" t="s">
        <v>140</v>
      </c>
      <c r="I73" s="13" t="s">
        <v>141</v>
      </c>
      <c r="J73" s="16" t="s">
        <v>39</v>
      </c>
      <c r="K73" s="15" t="s">
        <v>248</v>
      </c>
      <c r="L73" s="13"/>
    </row>
    <row r="74" spans="1:13" ht="11.25">
      <c r="A74" s="13">
        <v>3</v>
      </c>
      <c r="B74" s="13">
        <v>46</v>
      </c>
      <c r="C74" s="13" t="s">
        <v>13</v>
      </c>
      <c r="D74" s="13" t="s">
        <v>10</v>
      </c>
      <c r="G74" s="13" t="s">
        <v>80</v>
      </c>
      <c r="H74" s="13" t="s">
        <v>81</v>
      </c>
      <c r="I74" s="13" t="s">
        <v>82</v>
      </c>
      <c r="J74" s="16" t="s">
        <v>38</v>
      </c>
      <c r="K74" s="15">
        <v>4</v>
      </c>
      <c r="L74" s="30">
        <v>1</v>
      </c>
      <c r="M74" s="16">
        <v>6</v>
      </c>
    </row>
    <row r="75" spans="1:13" ht="11.25">
      <c r="A75" s="13">
        <v>4</v>
      </c>
      <c r="B75" s="13">
        <v>66</v>
      </c>
      <c r="C75" s="13" t="s">
        <v>13</v>
      </c>
      <c r="D75" s="13" t="s">
        <v>10</v>
      </c>
      <c r="G75" s="13" t="s">
        <v>136</v>
      </c>
      <c r="H75" s="13" t="s">
        <v>92</v>
      </c>
      <c r="I75" s="13" t="s">
        <v>245</v>
      </c>
      <c r="J75" s="16" t="s">
        <v>38</v>
      </c>
      <c r="K75" s="15">
        <v>3.5</v>
      </c>
      <c r="L75" s="13">
        <v>2</v>
      </c>
      <c r="M75" s="16">
        <v>5</v>
      </c>
    </row>
    <row r="76" spans="1:13" ht="11.25">
      <c r="A76" s="13">
        <v>5</v>
      </c>
      <c r="B76" s="13">
        <v>14</v>
      </c>
      <c r="C76" s="13" t="s">
        <v>13</v>
      </c>
      <c r="D76" s="13" t="s">
        <v>10</v>
      </c>
      <c r="G76" s="13" t="s">
        <v>51</v>
      </c>
      <c r="H76" s="13" t="s">
        <v>246</v>
      </c>
      <c r="I76" s="13" t="s">
        <v>247</v>
      </c>
      <c r="J76" s="16" t="s">
        <v>37</v>
      </c>
      <c r="K76" s="15">
        <v>3.5</v>
      </c>
      <c r="L76" s="13">
        <v>3</v>
      </c>
      <c r="M76" s="16">
        <v>4</v>
      </c>
    </row>
    <row r="77" spans="1:13" ht="11.25">
      <c r="A77" s="13">
        <v>6</v>
      </c>
      <c r="B77" s="13">
        <v>12</v>
      </c>
      <c r="C77" s="13" t="s">
        <v>13</v>
      </c>
      <c r="D77" s="13" t="s">
        <v>10</v>
      </c>
      <c r="G77" s="13" t="s">
        <v>48</v>
      </c>
      <c r="H77" s="13" t="s">
        <v>176</v>
      </c>
      <c r="I77" s="13" t="s">
        <v>177</v>
      </c>
      <c r="J77" s="16" t="s">
        <v>47</v>
      </c>
      <c r="K77" s="15">
        <v>3.4</v>
      </c>
      <c r="L77" s="13">
        <v>4</v>
      </c>
      <c r="M77" s="16">
        <v>3</v>
      </c>
    </row>
    <row r="78" spans="1:13" ht="11.25">
      <c r="A78" s="13">
        <v>7</v>
      </c>
      <c r="B78" s="13">
        <v>92</v>
      </c>
      <c r="C78" s="13" t="s">
        <v>13</v>
      </c>
      <c r="D78" s="13" t="s">
        <v>10</v>
      </c>
      <c r="G78" s="13" t="s">
        <v>57</v>
      </c>
      <c r="H78" s="13" t="s">
        <v>183</v>
      </c>
      <c r="I78" s="13" t="s">
        <v>184</v>
      </c>
      <c r="J78" s="16" t="s">
        <v>39</v>
      </c>
      <c r="K78" s="15">
        <v>2.4</v>
      </c>
      <c r="L78" s="13">
        <v>5</v>
      </c>
      <c r="M78" s="16">
        <v>2</v>
      </c>
    </row>
    <row r="79" spans="1:14" s="35" customFormat="1" ht="11.25">
      <c r="A79" s="34"/>
      <c r="B79" s="34"/>
      <c r="C79" s="34"/>
      <c r="D79" s="34" t="s">
        <v>10</v>
      </c>
      <c r="E79" s="34"/>
      <c r="F79" s="34"/>
      <c r="G79" s="34"/>
      <c r="H79" s="34"/>
      <c r="J79" s="34"/>
      <c r="K79" s="36"/>
      <c r="L79" s="34"/>
      <c r="M79" s="37"/>
      <c r="N79" s="34">
        <f>COUNTIF(M73:M78,"&gt;0")</f>
        <v>5</v>
      </c>
    </row>
    <row r="80" spans="1:12" ht="11.25">
      <c r="A80" s="13">
        <v>2</v>
      </c>
      <c r="B80" s="13">
        <v>112</v>
      </c>
      <c r="C80" s="13" t="s">
        <v>13</v>
      </c>
      <c r="D80" s="13" t="s">
        <v>11</v>
      </c>
      <c r="G80" s="13" t="s">
        <v>57</v>
      </c>
      <c r="H80" s="13" t="s">
        <v>166</v>
      </c>
      <c r="I80" s="13" t="s">
        <v>167</v>
      </c>
      <c r="J80" s="16" t="s">
        <v>39</v>
      </c>
      <c r="K80" s="15" t="s">
        <v>248</v>
      </c>
      <c r="L80" s="13"/>
    </row>
    <row r="81" spans="1:13" ht="11.25">
      <c r="A81" s="13">
        <v>3</v>
      </c>
      <c r="B81" s="13">
        <v>24</v>
      </c>
      <c r="C81" s="13" t="s">
        <v>13</v>
      </c>
      <c r="D81" s="13" t="s">
        <v>11</v>
      </c>
      <c r="G81" s="13" t="s">
        <v>72</v>
      </c>
      <c r="H81" s="13" t="s">
        <v>70</v>
      </c>
      <c r="I81" s="13" t="s">
        <v>71</v>
      </c>
      <c r="J81" s="16" t="s">
        <v>47</v>
      </c>
      <c r="K81" s="15">
        <v>3.3</v>
      </c>
      <c r="L81" s="13">
        <v>1</v>
      </c>
      <c r="M81" s="16">
        <v>6</v>
      </c>
    </row>
    <row r="82" spans="1:13" ht="11.25">
      <c r="A82" s="13">
        <v>4</v>
      </c>
      <c r="B82" s="13">
        <v>35</v>
      </c>
      <c r="C82" s="13" t="s">
        <v>13</v>
      </c>
      <c r="D82" s="13" t="s">
        <v>11</v>
      </c>
      <c r="G82" s="13" t="s">
        <v>136</v>
      </c>
      <c r="H82" s="13" t="s">
        <v>192</v>
      </c>
      <c r="I82" s="13" t="s">
        <v>193</v>
      </c>
      <c r="J82" s="16" t="s">
        <v>38</v>
      </c>
      <c r="K82" s="15">
        <v>2.7</v>
      </c>
      <c r="L82" s="13">
        <v>2</v>
      </c>
      <c r="M82" s="16">
        <v>5</v>
      </c>
    </row>
    <row r="83" spans="1:13" ht="11.25">
      <c r="A83" s="13">
        <v>5</v>
      </c>
      <c r="B83" s="13">
        <v>113</v>
      </c>
      <c r="C83" s="13" t="s">
        <v>13</v>
      </c>
      <c r="D83" s="13" t="s">
        <v>11</v>
      </c>
      <c r="G83" s="13" t="s">
        <v>57</v>
      </c>
      <c r="H83" s="13" t="s">
        <v>62</v>
      </c>
      <c r="I83" s="13" t="s">
        <v>63</v>
      </c>
      <c r="J83" s="16" t="s">
        <v>39</v>
      </c>
      <c r="K83" s="15">
        <v>2.6</v>
      </c>
      <c r="L83" s="13">
        <v>3</v>
      </c>
      <c r="M83" s="16">
        <v>4</v>
      </c>
    </row>
    <row r="84" spans="1:13" ht="11.25">
      <c r="A84" s="13">
        <v>6</v>
      </c>
      <c r="B84" s="13">
        <v>86</v>
      </c>
      <c r="C84" s="13" t="s">
        <v>13</v>
      </c>
      <c r="D84" s="13" t="s">
        <v>11</v>
      </c>
      <c r="G84" s="13" t="s">
        <v>186</v>
      </c>
      <c r="H84" s="13" t="s">
        <v>97</v>
      </c>
      <c r="I84" s="13" t="s">
        <v>187</v>
      </c>
      <c r="J84" s="16" t="s">
        <v>38</v>
      </c>
      <c r="K84" s="15">
        <v>2.2</v>
      </c>
      <c r="L84" s="30">
        <v>4</v>
      </c>
      <c r="M84" s="16">
        <v>3</v>
      </c>
    </row>
    <row r="85" spans="1:13" ht="11.25">
      <c r="A85" s="13">
        <v>7</v>
      </c>
      <c r="B85" s="13">
        <v>25</v>
      </c>
      <c r="C85" s="13" t="s">
        <v>13</v>
      </c>
      <c r="D85" s="13" t="s">
        <v>11</v>
      </c>
      <c r="G85" s="13" t="s">
        <v>51</v>
      </c>
      <c r="H85" s="13" t="s">
        <v>100</v>
      </c>
      <c r="I85" s="13" t="s">
        <v>191</v>
      </c>
      <c r="J85" s="16" t="s">
        <v>37</v>
      </c>
      <c r="K85" s="15">
        <v>2.1</v>
      </c>
      <c r="L85" s="13">
        <v>5</v>
      </c>
      <c r="M85" s="16">
        <v>2</v>
      </c>
    </row>
    <row r="86" spans="1:14" s="35" customFormat="1" ht="11.25">
      <c r="A86" s="34"/>
      <c r="B86" s="34"/>
      <c r="C86" s="34"/>
      <c r="D86" s="34" t="s">
        <v>11</v>
      </c>
      <c r="E86" s="34"/>
      <c r="F86" s="34"/>
      <c r="G86" s="34"/>
      <c r="H86" s="34"/>
      <c r="J86" s="34"/>
      <c r="K86" s="36"/>
      <c r="L86" s="34"/>
      <c r="M86" s="37"/>
      <c r="N86" s="34">
        <f>COUNTIF(M80:M85,"&gt;0")</f>
        <v>5</v>
      </c>
    </row>
    <row r="87" spans="1:13" ht="11.25">
      <c r="A87" s="13">
        <v>3</v>
      </c>
      <c r="B87" s="13">
        <v>62</v>
      </c>
      <c r="C87" s="13" t="s">
        <v>40</v>
      </c>
      <c r="D87" s="13" t="s">
        <v>10</v>
      </c>
      <c r="G87" s="13" t="s">
        <v>54</v>
      </c>
      <c r="H87" s="13" t="s">
        <v>77</v>
      </c>
      <c r="I87" s="13" t="s">
        <v>121</v>
      </c>
      <c r="J87" s="16" t="s">
        <v>38</v>
      </c>
      <c r="K87" s="15">
        <v>46.98</v>
      </c>
      <c r="L87" s="13">
        <v>1</v>
      </c>
      <c r="M87" s="16">
        <v>6</v>
      </c>
    </row>
    <row r="88" spans="1:13" ht="11.25">
      <c r="A88" s="13">
        <v>7</v>
      </c>
      <c r="B88" s="13">
        <v>15</v>
      </c>
      <c r="C88" s="13" t="s">
        <v>40</v>
      </c>
      <c r="D88" s="13" t="s">
        <v>10</v>
      </c>
      <c r="G88" s="13" t="s">
        <v>51</v>
      </c>
      <c r="H88" s="13" t="s">
        <v>124</v>
      </c>
      <c r="I88" s="13" t="s">
        <v>125</v>
      </c>
      <c r="J88" s="16" t="s">
        <v>37</v>
      </c>
      <c r="K88" s="15">
        <v>38.66</v>
      </c>
      <c r="L88" s="13">
        <v>2</v>
      </c>
      <c r="M88" s="16">
        <v>5</v>
      </c>
    </row>
    <row r="89" spans="1:13" ht="11.25">
      <c r="A89" s="13">
        <v>4</v>
      </c>
      <c r="B89" s="13">
        <v>16</v>
      </c>
      <c r="C89" s="13" t="s">
        <v>40</v>
      </c>
      <c r="D89" s="13" t="s">
        <v>10</v>
      </c>
      <c r="G89" s="13" t="s">
        <v>87</v>
      </c>
      <c r="H89" s="13" t="s">
        <v>239</v>
      </c>
      <c r="I89" s="13" t="s">
        <v>240</v>
      </c>
      <c r="J89" s="16" t="s">
        <v>37</v>
      </c>
      <c r="K89" s="15">
        <v>37.64</v>
      </c>
      <c r="L89" s="13">
        <v>3</v>
      </c>
      <c r="M89" s="16">
        <v>4</v>
      </c>
    </row>
    <row r="90" spans="1:13" ht="11.25">
      <c r="A90" s="13">
        <v>2</v>
      </c>
      <c r="B90" s="13">
        <v>93</v>
      </c>
      <c r="C90" s="13" t="s">
        <v>40</v>
      </c>
      <c r="D90" s="13" t="s">
        <v>10</v>
      </c>
      <c r="G90" s="13" t="s">
        <v>122</v>
      </c>
      <c r="H90" s="13" t="s">
        <v>77</v>
      </c>
      <c r="I90" s="13" t="s">
        <v>123</v>
      </c>
      <c r="J90" s="16" t="s">
        <v>39</v>
      </c>
      <c r="K90" s="15">
        <v>34.66</v>
      </c>
      <c r="L90" s="30">
        <v>4</v>
      </c>
      <c r="M90" s="16">
        <v>3</v>
      </c>
    </row>
    <row r="91" spans="1:13" ht="11.25">
      <c r="A91" s="13">
        <v>6</v>
      </c>
      <c r="B91" s="13">
        <v>63</v>
      </c>
      <c r="C91" s="13" t="s">
        <v>40</v>
      </c>
      <c r="D91" s="13" t="s">
        <v>10</v>
      </c>
      <c r="G91" s="13" t="s">
        <v>68</v>
      </c>
      <c r="H91" s="13" t="s">
        <v>241</v>
      </c>
      <c r="I91" s="13" t="s">
        <v>242</v>
      </c>
      <c r="J91" s="16" t="s">
        <v>38</v>
      </c>
      <c r="K91" s="15">
        <v>34.24</v>
      </c>
      <c r="L91" s="13">
        <v>5</v>
      </c>
      <c r="M91" s="16">
        <v>2</v>
      </c>
    </row>
    <row r="92" spans="1:13" ht="11.25">
      <c r="A92" s="13">
        <v>5</v>
      </c>
      <c r="B92" s="13">
        <v>92</v>
      </c>
      <c r="C92" s="13" t="s">
        <v>40</v>
      </c>
      <c r="D92" s="13" t="s">
        <v>10</v>
      </c>
      <c r="G92" s="13" t="s">
        <v>57</v>
      </c>
      <c r="H92" s="13" t="s">
        <v>183</v>
      </c>
      <c r="I92" s="13" t="s">
        <v>184</v>
      </c>
      <c r="J92" s="16" t="s">
        <v>39</v>
      </c>
      <c r="K92" s="15">
        <v>29.63</v>
      </c>
      <c r="L92" s="13">
        <v>6</v>
      </c>
      <c r="M92" s="16">
        <v>1</v>
      </c>
    </row>
    <row r="93" spans="1:14" s="35" customFormat="1" ht="11.25">
      <c r="A93" s="34"/>
      <c r="B93" s="34"/>
      <c r="C93" s="34"/>
      <c r="D93" s="34" t="s">
        <v>10</v>
      </c>
      <c r="E93" s="34"/>
      <c r="F93" s="34"/>
      <c r="G93" s="34"/>
      <c r="H93" s="34"/>
      <c r="I93" s="39"/>
      <c r="J93" s="34"/>
      <c r="K93" s="36"/>
      <c r="L93" s="34"/>
      <c r="M93" s="37"/>
      <c r="N93" s="34">
        <f>COUNTIF(M87:M92,"&gt;0")</f>
        <v>6</v>
      </c>
    </row>
    <row r="94" spans="1:13" ht="11.25">
      <c r="A94" s="13">
        <v>2</v>
      </c>
      <c r="B94" s="13">
        <v>84</v>
      </c>
      <c r="C94" s="13" t="s">
        <v>40</v>
      </c>
      <c r="D94" s="13" t="s">
        <v>11</v>
      </c>
      <c r="G94" s="13" t="s">
        <v>68</v>
      </c>
      <c r="H94" s="13" t="s">
        <v>243</v>
      </c>
      <c r="I94" s="13" t="s">
        <v>206</v>
      </c>
      <c r="J94" s="16" t="s">
        <v>38</v>
      </c>
      <c r="K94" s="15">
        <v>36.4</v>
      </c>
      <c r="L94" s="30">
        <v>1</v>
      </c>
      <c r="M94" s="16">
        <v>6</v>
      </c>
    </row>
    <row r="95" spans="1:13" ht="11.25">
      <c r="A95" s="13">
        <v>4</v>
      </c>
      <c r="B95" s="13">
        <v>109</v>
      </c>
      <c r="C95" s="13" t="s">
        <v>40</v>
      </c>
      <c r="D95" s="13" t="s">
        <v>11</v>
      </c>
      <c r="G95" s="13" t="s">
        <v>83</v>
      </c>
      <c r="H95" s="13" t="s">
        <v>84</v>
      </c>
      <c r="I95" s="13" t="s">
        <v>85</v>
      </c>
      <c r="J95" s="16" t="s">
        <v>39</v>
      </c>
      <c r="K95" s="15">
        <v>32.82</v>
      </c>
      <c r="L95" s="30">
        <v>2</v>
      </c>
      <c r="M95" s="16">
        <v>5</v>
      </c>
    </row>
    <row r="96" spans="1:13" ht="11.25">
      <c r="A96" s="13">
        <v>5</v>
      </c>
      <c r="B96" s="13">
        <v>83</v>
      </c>
      <c r="C96" s="13" t="s">
        <v>40</v>
      </c>
      <c r="D96" s="13" t="s">
        <v>11</v>
      </c>
      <c r="G96" s="13" t="s">
        <v>107</v>
      </c>
      <c r="H96" s="13" t="s">
        <v>202</v>
      </c>
      <c r="I96" s="13" t="s">
        <v>203</v>
      </c>
      <c r="J96" s="16" t="s">
        <v>38</v>
      </c>
      <c r="K96" s="15">
        <v>30.52</v>
      </c>
      <c r="L96" s="30">
        <v>3</v>
      </c>
      <c r="M96" s="16">
        <v>4</v>
      </c>
    </row>
    <row r="97" spans="1:13" ht="11.25">
      <c r="A97" s="13">
        <v>6</v>
      </c>
      <c r="B97" s="13">
        <v>30</v>
      </c>
      <c r="C97" s="13" t="s">
        <v>40</v>
      </c>
      <c r="D97" s="13" t="s">
        <v>11</v>
      </c>
      <c r="G97" s="13" t="s">
        <v>51</v>
      </c>
      <c r="H97" s="13" t="s">
        <v>204</v>
      </c>
      <c r="I97" s="13" t="s">
        <v>205</v>
      </c>
      <c r="J97" s="16" t="s">
        <v>37</v>
      </c>
      <c r="K97" s="15">
        <v>22.93</v>
      </c>
      <c r="L97" s="30">
        <v>4</v>
      </c>
      <c r="M97" s="16">
        <v>3</v>
      </c>
    </row>
    <row r="98" spans="1:13" ht="11.25">
      <c r="A98" s="13">
        <v>7</v>
      </c>
      <c r="B98" s="13">
        <v>110</v>
      </c>
      <c r="C98" s="13" t="s">
        <v>40</v>
      </c>
      <c r="D98" s="13" t="s">
        <v>11</v>
      </c>
      <c r="G98" s="13" t="s">
        <v>57</v>
      </c>
      <c r="H98" s="13" t="s">
        <v>207</v>
      </c>
      <c r="I98" s="13" t="s">
        <v>208</v>
      </c>
      <c r="J98" s="16" t="s">
        <v>39</v>
      </c>
      <c r="K98" s="15">
        <v>21.62</v>
      </c>
      <c r="L98" s="30">
        <v>5</v>
      </c>
      <c r="M98" s="16">
        <v>2</v>
      </c>
    </row>
    <row r="99" spans="1:13" ht="11.25">
      <c r="A99" s="13">
        <v>3</v>
      </c>
      <c r="B99" s="13">
        <v>26</v>
      </c>
      <c r="C99" s="13" t="s">
        <v>40</v>
      </c>
      <c r="D99" s="13" t="s">
        <v>11</v>
      </c>
      <c r="G99" s="13" t="s">
        <v>87</v>
      </c>
      <c r="H99" s="13" t="s">
        <v>164</v>
      </c>
      <c r="I99" s="13" t="s">
        <v>165</v>
      </c>
      <c r="J99" s="16" t="s">
        <v>37</v>
      </c>
      <c r="K99" s="15">
        <v>18.99</v>
      </c>
      <c r="L99" s="30">
        <v>6</v>
      </c>
      <c r="M99" s="16">
        <v>1</v>
      </c>
    </row>
    <row r="100" spans="1:14" s="35" customFormat="1" ht="11.25">
      <c r="A100" s="34"/>
      <c r="B100" s="34"/>
      <c r="C100" s="34"/>
      <c r="D100" s="34" t="s">
        <v>11</v>
      </c>
      <c r="E100" s="34"/>
      <c r="F100" s="34"/>
      <c r="G100" s="34"/>
      <c r="H100" s="34"/>
      <c r="I100" s="39"/>
      <c r="J100" s="34"/>
      <c r="K100" s="36"/>
      <c r="L100" s="34"/>
      <c r="M100" s="37"/>
      <c r="N100" s="34">
        <f>COUNTIF(M94:M99,"&gt;0")</f>
        <v>6</v>
      </c>
    </row>
    <row r="101" spans="1:13" ht="11.25">
      <c r="A101" s="13">
        <v>2</v>
      </c>
      <c r="B101" s="13">
        <v>58</v>
      </c>
      <c r="C101" s="13" t="s">
        <v>14</v>
      </c>
      <c r="D101" s="13" t="s">
        <v>10</v>
      </c>
      <c r="G101" s="13" t="s">
        <v>51</v>
      </c>
      <c r="H101" s="13" t="s">
        <v>126</v>
      </c>
      <c r="I101" s="13" t="s">
        <v>127</v>
      </c>
      <c r="J101" s="16" t="s">
        <v>38</v>
      </c>
      <c r="K101" s="15">
        <v>6.83</v>
      </c>
      <c r="L101" s="13">
        <v>1</v>
      </c>
      <c r="M101" s="16">
        <v>6</v>
      </c>
    </row>
    <row r="102" spans="1:13" ht="11.25">
      <c r="A102" s="13">
        <v>3</v>
      </c>
      <c r="B102" s="13">
        <v>65</v>
      </c>
      <c r="C102" s="13" t="s">
        <v>14</v>
      </c>
      <c r="D102" s="13" t="s">
        <v>10</v>
      </c>
      <c r="G102" s="13" t="s">
        <v>68</v>
      </c>
      <c r="H102" s="13" t="s">
        <v>228</v>
      </c>
      <c r="I102" s="13" t="s">
        <v>229</v>
      </c>
      <c r="J102" s="16" t="s">
        <v>38</v>
      </c>
      <c r="K102" s="15">
        <v>6.59</v>
      </c>
      <c r="L102" s="13">
        <v>2</v>
      </c>
      <c r="M102" s="16">
        <v>5</v>
      </c>
    </row>
    <row r="103" spans="1:13" ht="11.25">
      <c r="A103" s="13">
        <v>4</v>
      </c>
      <c r="B103" s="13">
        <v>13</v>
      </c>
      <c r="C103" s="13" t="s">
        <v>14</v>
      </c>
      <c r="D103" s="13" t="s">
        <v>10</v>
      </c>
      <c r="G103" s="13" t="s">
        <v>87</v>
      </c>
      <c r="H103" s="13" t="s">
        <v>178</v>
      </c>
      <c r="I103" s="13" t="s">
        <v>179</v>
      </c>
      <c r="J103" s="16" t="s">
        <v>37</v>
      </c>
      <c r="K103" s="15">
        <v>6.49</v>
      </c>
      <c r="L103" s="13">
        <v>3</v>
      </c>
      <c r="M103" s="16">
        <v>4</v>
      </c>
    </row>
    <row r="104" spans="1:13" ht="11.25">
      <c r="A104" s="13">
        <v>5</v>
      </c>
      <c r="B104" s="13">
        <v>97</v>
      </c>
      <c r="C104" s="13" t="s">
        <v>14</v>
      </c>
      <c r="D104" s="13" t="s">
        <v>10</v>
      </c>
      <c r="G104" s="13" t="s">
        <v>57</v>
      </c>
      <c r="H104" s="13" t="s">
        <v>60</v>
      </c>
      <c r="I104" s="13" t="s">
        <v>244</v>
      </c>
      <c r="J104" s="16" t="s">
        <v>39</v>
      </c>
      <c r="K104" s="15">
        <v>6.37</v>
      </c>
      <c r="L104" s="13">
        <v>4</v>
      </c>
      <c r="M104" s="16">
        <v>3</v>
      </c>
    </row>
    <row r="105" spans="1:13" ht="11.25">
      <c r="A105" s="13">
        <v>6</v>
      </c>
      <c r="B105" s="13">
        <v>95</v>
      </c>
      <c r="C105" s="13" t="s">
        <v>14</v>
      </c>
      <c r="D105" s="13" t="s">
        <v>10</v>
      </c>
      <c r="G105" s="13" t="s">
        <v>57</v>
      </c>
      <c r="H105" s="13" t="s">
        <v>58</v>
      </c>
      <c r="I105" s="13" t="s">
        <v>59</v>
      </c>
      <c r="J105" s="16" t="s">
        <v>39</v>
      </c>
      <c r="K105" s="15">
        <v>5.83</v>
      </c>
      <c r="L105" s="30">
        <v>5</v>
      </c>
      <c r="M105" s="16">
        <v>2</v>
      </c>
    </row>
    <row r="106" spans="1:13" ht="11.25">
      <c r="A106" s="13">
        <v>7</v>
      </c>
      <c r="B106" s="13">
        <v>43</v>
      </c>
      <c r="C106" s="13" t="s">
        <v>14</v>
      </c>
      <c r="D106" s="13" t="s">
        <v>10</v>
      </c>
      <c r="G106" s="13" t="s">
        <v>87</v>
      </c>
      <c r="H106" s="13" t="s">
        <v>224</v>
      </c>
      <c r="I106" s="13" t="s">
        <v>225</v>
      </c>
      <c r="J106" s="16" t="s">
        <v>37</v>
      </c>
      <c r="K106" s="15">
        <v>5.54</v>
      </c>
      <c r="L106" s="13">
        <v>6</v>
      </c>
      <c r="M106" s="16">
        <v>1</v>
      </c>
    </row>
    <row r="107" spans="1:14" s="35" customFormat="1" ht="11.25">
      <c r="A107" s="34"/>
      <c r="B107" s="34"/>
      <c r="C107" s="34"/>
      <c r="D107" s="34" t="s">
        <v>10</v>
      </c>
      <c r="E107" s="34"/>
      <c r="F107" s="34"/>
      <c r="G107" s="34"/>
      <c r="H107" s="34"/>
      <c r="I107" s="39"/>
      <c r="J107" s="34"/>
      <c r="K107" s="36"/>
      <c r="L107" s="34"/>
      <c r="M107" s="37"/>
      <c r="N107" s="34">
        <f>COUNTIF(M101:M106,"&gt;0")</f>
        <v>6</v>
      </c>
    </row>
    <row r="108" spans="1:13" ht="11.25">
      <c r="A108" s="13">
        <v>2</v>
      </c>
      <c r="B108" s="13">
        <v>32</v>
      </c>
      <c r="C108" s="13" t="s">
        <v>14</v>
      </c>
      <c r="D108" s="13" t="s">
        <v>11</v>
      </c>
      <c r="G108" s="13" t="s">
        <v>51</v>
      </c>
      <c r="H108" s="13" t="s">
        <v>70</v>
      </c>
      <c r="I108" s="13" t="s">
        <v>86</v>
      </c>
      <c r="J108" s="16" t="s">
        <v>37</v>
      </c>
      <c r="K108" s="15">
        <v>5.3</v>
      </c>
      <c r="L108" s="30">
        <v>1</v>
      </c>
      <c r="M108" s="16">
        <v>6</v>
      </c>
    </row>
    <row r="109" spans="1:13" ht="11.25">
      <c r="A109" s="13">
        <v>3</v>
      </c>
      <c r="B109" s="13">
        <v>80</v>
      </c>
      <c r="C109" s="13" t="s">
        <v>14</v>
      </c>
      <c r="D109" s="13" t="s">
        <v>11</v>
      </c>
      <c r="G109" s="13" t="s">
        <v>188</v>
      </c>
      <c r="H109" s="13" t="s">
        <v>189</v>
      </c>
      <c r="I109" s="13" t="s">
        <v>190</v>
      </c>
      <c r="J109" s="16" t="s">
        <v>38</v>
      </c>
      <c r="K109" s="15">
        <v>5.03</v>
      </c>
      <c r="L109" s="30">
        <v>2</v>
      </c>
      <c r="M109" s="16">
        <v>5</v>
      </c>
    </row>
    <row r="110" spans="1:13" ht="11.25">
      <c r="A110" s="13">
        <v>4</v>
      </c>
      <c r="B110" s="13">
        <v>111</v>
      </c>
      <c r="C110" s="13" t="s">
        <v>14</v>
      </c>
      <c r="D110" s="13" t="s">
        <v>11</v>
      </c>
      <c r="G110" s="13" t="s">
        <v>64</v>
      </c>
      <c r="H110" s="13" t="s">
        <v>168</v>
      </c>
      <c r="I110" s="13" t="s">
        <v>169</v>
      </c>
      <c r="J110" s="16" t="s">
        <v>39</v>
      </c>
      <c r="K110" s="15">
        <v>4.82</v>
      </c>
      <c r="L110" s="30">
        <v>3</v>
      </c>
      <c r="M110" s="16">
        <v>4</v>
      </c>
    </row>
    <row r="111" spans="1:13" ht="11.25">
      <c r="A111" s="13">
        <v>5</v>
      </c>
      <c r="B111" s="13">
        <v>86</v>
      </c>
      <c r="C111" s="13" t="s">
        <v>14</v>
      </c>
      <c r="D111" s="13" t="s">
        <v>11</v>
      </c>
      <c r="G111" s="13" t="s">
        <v>186</v>
      </c>
      <c r="H111" s="13" t="s">
        <v>97</v>
      </c>
      <c r="I111" s="13" t="s">
        <v>187</v>
      </c>
      <c r="J111" s="16" t="s">
        <v>38</v>
      </c>
      <c r="K111" s="15">
        <v>4.6</v>
      </c>
      <c r="L111" s="30">
        <v>4</v>
      </c>
      <c r="M111" s="16">
        <v>3</v>
      </c>
    </row>
    <row r="112" spans="1:13" ht="11.25">
      <c r="A112" s="13">
        <v>6</v>
      </c>
      <c r="B112" s="13">
        <v>25</v>
      </c>
      <c r="C112" s="13" t="s">
        <v>14</v>
      </c>
      <c r="D112" s="13" t="s">
        <v>11</v>
      </c>
      <c r="G112" s="13" t="s">
        <v>51</v>
      </c>
      <c r="H112" s="13" t="s">
        <v>100</v>
      </c>
      <c r="I112" s="13" t="s">
        <v>191</v>
      </c>
      <c r="J112" s="16" t="s">
        <v>37</v>
      </c>
      <c r="K112" s="15">
        <v>4.34</v>
      </c>
      <c r="L112" s="30">
        <v>5</v>
      </c>
      <c r="M112" s="16">
        <v>2</v>
      </c>
    </row>
    <row r="113" spans="1:13" ht="11.25">
      <c r="A113" s="13">
        <v>7</v>
      </c>
      <c r="B113" s="13">
        <v>113</v>
      </c>
      <c r="C113" s="13" t="s">
        <v>14</v>
      </c>
      <c r="D113" s="13" t="s">
        <v>11</v>
      </c>
      <c r="G113" s="13" t="s">
        <v>57</v>
      </c>
      <c r="H113" s="13" t="s">
        <v>62</v>
      </c>
      <c r="I113" s="13" t="s">
        <v>63</v>
      </c>
      <c r="J113" s="16" t="s">
        <v>39</v>
      </c>
      <c r="K113" s="15">
        <v>4.22</v>
      </c>
      <c r="L113" s="30">
        <v>6</v>
      </c>
      <c r="M113" s="16">
        <v>1</v>
      </c>
    </row>
    <row r="114" spans="1:14" s="35" customFormat="1" ht="11.25">
      <c r="A114" s="34"/>
      <c r="B114" s="34"/>
      <c r="C114" s="34"/>
      <c r="D114" s="34" t="s">
        <v>11</v>
      </c>
      <c r="E114" s="34"/>
      <c r="F114" s="34"/>
      <c r="G114" s="34"/>
      <c r="H114" s="34"/>
      <c r="I114" s="39"/>
      <c r="J114" s="34"/>
      <c r="K114" s="36"/>
      <c r="L114" s="34"/>
      <c r="M114" s="37"/>
      <c r="N114" s="34">
        <f>COUNTIF(M108:M113,"&gt;0")</f>
        <v>6</v>
      </c>
    </row>
    <row r="115" spans="1:13" ht="11.25">
      <c r="A115" s="13">
        <v>2</v>
      </c>
      <c r="B115" s="13">
        <v>18</v>
      </c>
      <c r="C115" s="13" t="s">
        <v>15</v>
      </c>
      <c r="D115" s="13" t="s">
        <v>10</v>
      </c>
      <c r="G115" s="13" t="s">
        <v>72</v>
      </c>
      <c r="H115" s="13" t="s">
        <v>213</v>
      </c>
      <c r="I115" s="13" t="s">
        <v>214</v>
      </c>
      <c r="J115" s="16" t="s">
        <v>37</v>
      </c>
      <c r="K115" s="15">
        <v>1.85</v>
      </c>
      <c r="L115" s="13">
        <v>1</v>
      </c>
      <c r="M115" s="16">
        <v>6</v>
      </c>
    </row>
    <row r="116" spans="1:13" ht="11.25">
      <c r="A116" s="13">
        <v>3</v>
      </c>
      <c r="B116" s="13">
        <v>46</v>
      </c>
      <c r="C116" s="13" t="s">
        <v>15</v>
      </c>
      <c r="D116" s="13" t="s">
        <v>10</v>
      </c>
      <c r="G116" s="13" t="s">
        <v>80</v>
      </c>
      <c r="H116" s="13" t="s">
        <v>81</v>
      </c>
      <c r="I116" s="13" t="s">
        <v>82</v>
      </c>
      <c r="J116" s="16" t="s">
        <v>38</v>
      </c>
      <c r="K116" s="15">
        <v>1.85</v>
      </c>
      <c r="L116" s="13">
        <v>2</v>
      </c>
      <c r="M116" s="16">
        <v>5</v>
      </c>
    </row>
    <row r="117" spans="1:13" ht="11.25">
      <c r="A117" s="13">
        <v>4</v>
      </c>
      <c r="B117" s="13">
        <v>64</v>
      </c>
      <c r="C117" s="13" t="s">
        <v>15</v>
      </c>
      <c r="D117" s="13" t="s">
        <v>10</v>
      </c>
      <c r="G117" s="13" t="s">
        <v>51</v>
      </c>
      <c r="H117" s="13" t="s">
        <v>226</v>
      </c>
      <c r="I117" s="13" t="s">
        <v>227</v>
      </c>
      <c r="J117" s="16" t="s">
        <v>38</v>
      </c>
      <c r="K117" s="15">
        <v>1.8</v>
      </c>
      <c r="L117" s="13">
        <v>3</v>
      </c>
      <c r="M117" s="16">
        <v>4</v>
      </c>
    </row>
    <row r="118" spans="1:13" ht="11.25">
      <c r="A118" s="13">
        <v>5</v>
      </c>
      <c r="B118" s="13">
        <v>92</v>
      </c>
      <c r="C118" s="13" t="s">
        <v>15</v>
      </c>
      <c r="D118" s="13" t="s">
        <v>10</v>
      </c>
      <c r="G118" s="13" t="s">
        <v>57</v>
      </c>
      <c r="H118" s="13" t="s">
        <v>183</v>
      </c>
      <c r="I118" s="13" t="s">
        <v>184</v>
      </c>
      <c r="J118" s="16" t="s">
        <v>39</v>
      </c>
      <c r="K118" s="15">
        <v>1.6</v>
      </c>
      <c r="L118" s="13">
        <v>4</v>
      </c>
      <c r="M118" s="16">
        <v>3</v>
      </c>
    </row>
    <row r="119" spans="1:13" ht="11.25">
      <c r="A119" s="13">
        <v>6</v>
      </c>
      <c r="B119" s="13">
        <v>12</v>
      </c>
      <c r="C119" s="13" t="s">
        <v>15</v>
      </c>
      <c r="D119" s="13" t="s">
        <v>10</v>
      </c>
      <c r="G119" s="13" t="s">
        <v>48</v>
      </c>
      <c r="H119" s="13" t="s">
        <v>176</v>
      </c>
      <c r="I119" s="13" t="s">
        <v>177</v>
      </c>
      <c r="J119" s="16" t="s">
        <v>37</v>
      </c>
      <c r="K119" s="15">
        <v>1.6</v>
      </c>
      <c r="L119" s="13">
        <v>5</v>
      </c>
      <c r="M119" s="16">
        <v>2</v>
      </c>
    </row>
    <row r="120" spans="1:13" ht="11.25">
      <c r="A120" s="13">
        <v>7</v>
      </c>
      <c r="B120" s="13">
        <v>95</v>
      </c>
      <c r="C120" s="13" t="s">
        <v>15</v>
      </c>
      <c r="D120" s="13" t="s">
        <v>10</v>
      </c>
      <c r="G120" s="13" t="s">
        <v>57</v>
      </c>
      <c r="H120" s="13" t="s">
        <v>58</v>
      </c>
      <c r="I120" s="13" t="s">
        <v>59</v>
      </c>
      <c r="J120" s="16" t="s">
        <v>39</v>
      </c>
      <c r="K120" s="15">
        <v>1.6</v>
      </c>
      <c r="L120" s="30">
        <v>6</v>
      </c>
      <c r="M120" s="16">
        <v>1</v>
      </c>
    </row>
    <row r="121" spans="1:14" s="35" customFormat="1" ht="11.25">
      <c r="A121" s="34"/>
      <c r="B121" s="34"/>
      <c r="C121" s="34"/>
      <c r="D121" s="34" t="s">
        <v>10</v>
      </c>
      <c r="E121" s="34"/>
      <c r="F121" s="34"/>
      <c r="G121" s="34"/>
      <c r="H121" s="34"/>
      <c r="J121" s="34"/>
      <c r="K121" s="36"/>
      <c r="L121" s="40"/>
      <c r="M121" s="37"/>
      <c r="N121" s="34">
        <f>COUNTIF(M115:M120,"&gt;0")</f>
        <v>6</v>
      </c>
    </row>
    <row r="122" spans="1:13" ht="11.25">
      <c r="A122" s="13">
        <v>2</v>
      </c>
      <c r="B122" s="13">
        <v>35</v>
      </c>
      <c r="C122" s="13" t="s">
        <v>15</v>
      </c>
      <c r="D122" s="13" t="s">
        <v>11</v>
      </c>
      <c r="G122" s="13" t="s">
        <v>136</v>
      </c>
      <c r="H122" s="13" t="s">
        <v>192</v>
      </c>
      <c r="I122" s="13" t="s">
        <v>193</v>
      </c>
      <c r="J122" s="16" t="s">
        <v>38</v>
      </c>
      <c r="K122" s="15">
        <v>1.56</v>
      </c>
      <c r="L122" s="30">
        <v>1</v>
      </c>
      <c r="M122" s="16">
        <v>6</v>
      </c>
    </row>
    <row r="123" spans="1:13" ht="11.25">
      <c r="A123" s="13">
        <v>3</v>
      </c>
      <c r="B123" s="13">
        <v>69</v>
      </c>
      <c r="C123" s="13" t="s">
        <v>15</v>
      </c>
      <c r="D123" s="13" t="s">
        <v>11</v>
      </c>
      <c r="G123" s="13" t="s">
        <v>68</v>
      </c>
      <c r="H123" s="13" t="s">
        <v>103</v>
      </c>
      <c r="I123" s="13" t="s">
        <v>104</v>
      </c>
      <c r="J123" s="16" t="s">
        <v>38</v>
      </c>
      <c r="K123" s="15">
        <v>1.53</v>
      </c>
      <c r="L123" s="13">
        <v>2</v>
      </c>
      <c r="M123" s="16">
        <v>5</v>
      </c>
    </row>
    <row r="124" spans="1:13" ht="11.25">
      <c r="A124" s="13">
        <v>4</v>
      </c>
      <c r="B124" s="13">
        <v>27</v>
      </c>
      <c r="C124" s="13" t="s">
        <v>15</v>
      </c>
      <c r="D124" s="13" t="s">
        <v>11</v>
      </c>
      <c r="G124" s="13" t="s">
        <v>48</v>
      </c>
      <c r="H124" s="13" t="s">
        <v>195</v>
      </c>
      <c r="I124" s="13" t="s">
        <v>162</v>
      </c>
      <c r="J124" s="16" t="s">
        <v>37</v>
      </c>
      <c r="K124" s="15">
        <v>1.45</v>
      </c>
      <c r="L124" s="13">
        <v>3</v>
      </c>
      <c r="M124" s="16">
        <v>4</v>
      </c>
    </row>
    <row r="125" spans="1:13" ht="11.25">
      <c r="A125" s="13">
        <v>5</v>
      </c>
      <c r="B125" s="13">
        <v>26</v>
      </c>
      <c r="C125" s="13" t="s">
        <v>15</v>
      </c>
      <c r="D125" s="13" t="s">
        <v>11</v>
      </c>
      <c r="G125" s="13" t="s">
        <v>87</v>
      </c>
      <c r="H125" s="13" t="s">
        <v>164</v>
      </c>
      <c r="I125" s="13" t="s">
        <v>165</v>
      </c>
      <c r="J125" s="16" t="s">
        <v>47</v>
      </c>
      <c r="K125" s="15">
        <v>1.35</v>
      </c>
      <c r="L125" s="13">
        <v>4</v>
      </c>
      <c r="M125" s="16">
        <v>3</v>
      </c>
    </row>
    <row r="126" spans="1:13" ht="11.25">
      <c r="A126" s="13">
        <v>6</v>
      </c>
      <c r="B126" s="13">
        <v>110</v>
      </c>
      <c r="C126" s="13" t="s">
        <v>15</v>
      </c>
      <c r="D126" s="13" t="s">
        <v>11</v>
      </c>
      <c r="G126" s="13" t="s">
        <v>57</v>
      </c>
      <c r="H126" s="13" t="s">
        <v>207</v>
      </c>
      <c r="I126" s="13" t="s">
        <v>208</v>
      </c>
      <c r="J126" s="16" t="s">
        <v>39</v>
      </c>
      <c r="K126" s="15">
        <v>1.25</v>
      </c>
      <c r="L126" s="13">
        <v>5</v>
      </c>
      <c r="M126" s="16">
        <v>2</v>
      </c>
    </row>
    <row r="127" spans="1:13" ht="11.25">
      <c r="A127" s="13">
        <v>7</v>
      </c>
      <c r="B127" s="13">
        <v>112</v>
      </c>
      <c r="C127" s="13" t="s">
        <v>15</v>
      </c>
      <c r="D127" s="13" t="s">
        <v>11</v>
      </c>
      <c r="G127" s="13" t="s">
        <v>209</v>
      </c>
      <c r="H127" s="13" t="s">
        <v>166</v>
      </c>
      <c r="I127" s="13" t="s">
        <v>167</v>
      </c>
      <c r="J127" s="16" t="s">
        <v>39</v>
      </c>
      <c r="K127" s="15">
        <v>1.2</v>
      </c>
      <c r="L127" s="13">
        <v>6</v>
      </c>
      <c r="M127" s="16">
        <v>1</v>
      </c>
    </row>
    <row r="128" spans="1:14" s="35" customFormat="1" ht="11.25">
      <c r="A128" s="34"/>
      <c r="B128" s="34"/>
      <c r="C128" s="34"/>
      <c r="D128" s="34" t="s">
        <v>11</v>
      </c>
      <c r="E128" s="34"/>
      <c r="F128" s="34"/>
      <c r="G128" s="34"/>
      <c r="H128" s="34"/>
      <c r="J128" s="34"/>
      <c r="K128" s="36"/>
      <c r="L128" s="40"/>
      <c r="M128" s="37"/>
      <c r="N128" s="34">
        <f>COUNTIF(M122:M127,"&gt;0")</f>
        <v>6</v>
      </c>
    </row>
    <row r="129" spans="1:13" ht="11.25">
      <c r="A129" s="13">
        <v>2</v>
      </c>
      <c r="B129" s="13">
        <v>8</v>
      </c>
      <c r="C129" s="13" t="s">
        <v>28</v>
      </c>
      <c r="D129" s="13" t="s">
        <v>10</v>
      </c>
      <c r="G129" s="13" t="s">
        <v>87</v>
      </c>
      <c r="H129" s="13" t="s">
        <v>130</v>
      </c>
      <c r="I129" s="13" t="s">
        <v>131</v>
      </c>
      <c r="J129" s="16" t="s">
        <v>47</v>
      </c>
      <c r="K129" s="15" t="s">
        <v>269</v>
      </c>
      <c r="L129" s="13">
        <v>1</v>
      </c>
      <c r="M129" s="16">
        <v>6</v>
      </c>
    </row>
    <row r="130" spans="1:13" ht="11.25">
      <c r="A130" s="13">
        <v>3</v>
      </c>
      <c r="B130" s="13">
        <v>7</v>
      </c>
      <c r="C130" s="13" t="s">
        <v>28</v>
      </c>
      <c r="D130" s="13" t="s">
        <v>10</v>
      </c>
      <c r="G130" s="13" t="s">
        <v>87</v>
      </c>
      <c r="H130" s="13" t="s">
        <v>78</v>
      </c>
      <c r="I130" s="13" t="s">
        <v>212</v>
      </c>
      <c r="J130" s="16" t="s">
        <v>37</v>
      </c>
      <c r="K130" s="15" t="s">
        <v>270</v>
      </c>
      <c r="L130" s="13">
        <v>2</v>
      </c>
      <c r="M130" s="16">
        <v>5</v>
      </c>
    </row>
    <row r="131" spans="1:13" ht="11.25">
      <c r="A131" s="13">
        <v>4</v>
      </c>
      <c r="B131" s="13">
        <v>106</v>
      </c>
      <c r="C131" s="13" t="s">
        <v>28</v>
      </c>
      <c r="D131" s="13" t="s">
        <v>10</v>
      </c>
      <c r="G131" s="13" t="s">
        <v>75</v>
      </c>
      <c r="H131" s="13" t="s">
        <v>138</v>
      </c>
      <c r="I131" s="13" t="s">
        <v>139</v>
      </c>
      <c r="J131" s="16" t="s">
        <v>39</v>
      </c>
      <c r="K131" s="15" t="s">
        <v>271</v>
      </c>
      <c r="L131" s="30">
        <v>3</v>
      </c>
      <c r="M131" s="16">
        <v>4</v>
      </c>
    </row>
    <row r="132" spans="1:13" ht="11.25">
      <c r="A132" s="13">
        <v>5</v>
      </c>
      <c r="B132" s="13">
        <v>52</v>
      </c>
      <c r="C132" s="13" t="s">
        <v>28</v>
      </c>
      <c r="D132" s="13" t="s">
        <v>10</v>
      </c>
      <c r="G132" s="13" t="s">
        <v>136</v>
      </c>
      <c r="H132" s="13" t="s">
        <v>233</v>
      </c>
      <c r="I132" s="13" t="s">
        <v>234</v>
      </c>
      <c r="J132" s="16" t="s">
        <v>38</v>
      </c>
      <c r="K132" s="15" t="s">
        <v>272</v>
      </c>
      <c r="L132" s="13">
        <v>4</v>
      </c>
      <c r="M132" s="16">
        <v>3</v>
      </c>
    </row>
    <row r="133" spans="1:13" ht="11.25">
      <c r="A133" s="13">
        <v>6</v>
      </c>
      <c r="B133" s="13">
        <v>51</v>
      </c>
      <c r="C133" s="13" t="s">
        <v>28</v>
      </c>
      <c r="D133" s="13" t="s">
        <v>10</v>
      </c>
      <c r="G133" s="13" t="s">
        <v>134</v>
      </c>
      <c r="H133" s="13" t="s">
        <v>77</v>
      </c>
      <c r="I133" s="13" t="s">
        <v>135</v>
      </c>
      <c r="J133" s="16" t="s">
        <v>38</v>
      </c>
      <c r="K133" s="15" t="s">
        <v>273</v>
      </c>
      <c r="L133" s="13">
        <v>5</v>
      </c>
      <c r="M133" s="16">
        <v>2</v>
      </c>
    </row>
    <row r="134" spans="1:13" ht="11.25">
      <c r="A134" s="13">
        <v>7</v>
      </c>
      <c r="B134" s="13">
        <v>108</v>
      </c>
      <c r="C134" s="13" t="s">
        <v>28</v>
      </c>
      <c r="D134" s="13" t="s">
        <v>10</v>
      </c>
      <c r="G134" s="13" t="s">
        <v>57</v>
      </c>
      <c r="H134" s="13" t="s">
        <v>172</v>
      </c>
      <c r="I134" s="13" t="s">
        <v>308</v>
      </c>
      <c r="J134" s="16" t="s">
        <v>39</v>
      </c>
      <c r="K134" s="15" t="s">
        <v>274</v>
      </c>
      <c r="L134" s="13">
        <v>6</v>
      </c>
      <c r="M134" s="16">
        <v>1</v>
      </c>
    </row>
    <row r="135" spans="1:14" s="35" customFormat="1" ht="11.25">
      <c r="A135" s="34"/>
      <c r="B135" s="34"/>
      <c r="C135" s="34"/>
      <c r="D135" s="34" t="s">
        <v>10</v>
      </c>
      <c r="E135" s="34"/>
      <c r="F135" s="34"/>
      <c r="G135" s="34"/>
      <c r="H135" s="34"/>
      <c r="J135" s="34"/>
      <c r="K135" s="36"/>
      <c r="L135" s="40"/>
      <c r="M135" s="37"/>
      <c r="N135" s="34">
        <f>COUNTIF(M129:M134,"&gt;0")</f>
        <v>6</v>
      </c>
    </row>
    <row r="136" spans="1:13" ht="11.25">
      <c r="A136" s="13">
        <v>2</v>
      </c>
      <c r="B136" s="13">
        <v>71</v>
      </c>
      <c r="C136" s="13" t="s">
        <v>28</v>
      </c>
      <c r="D136" s="13" t="s">
        <v>11</v>
      </c>
      <c r="G136" s="13" t="s">
        <v>51</v>
      </c>
      <c r="H136" s="13" t="s">
        <v>105</v>
      </c>
      <c r="I136" s="13" t="s">
        <v>106</v>
      </c>
      <c r="J136" s="16" t="s">
        <v>38</v>
      </c>
      <c r="K136" s="15" t="s">
        <v>287</v>
      </c>
      <c r="L136" s="13">
        <v>1</v>
      </c>
      <c r="M136" s="16">
        <v>6</v>
      </c>
    </row>
    <row r="137" spans="1:13" ht="11.25">
      <c r="A137" s="13">
        <v>3</v>
      </c>
      <c r="B137" s="13">
        <v>72</v>
      </c>
      <c r="C137" s="13" t="s">
        <v>28</v>
      </c>
      <c r="D137" s="13" t="s">
        <v>11</v>
      </c>
      <c r="G137" s="13" t="s">
        <v>107</v>
      </c>
      <c r="H137" s="13" t="s">
        <v>108</v>
      </c>
      <c r="I137" s="13" t="s">
        <v>109</v>
      </c>
      <c r="J137" s="16" t="s">
        <v>38</v>
      </c>
      <c r="K137" s="15" t="s">
        <v>288</v>
      </c>
      <c r="L137" s="13">
        <v>2</v>
      </c>
      <c r="M137" s="16">
        <v>5</v>
      </c>
    </row>
    <row r="138" spans="1:13" ht="11.25">
      <c r="A138" s="13">
        <v>4</v>
      </c>
      <c r="B138" s="13">
        <v>116</v>
      </c>
      <c r="C138" s="13" t="s">
        <v>28</v>
      </c>
      <c r="D138" s="13" t="s">
        <v>11</v>
      </c>
      <c r="G138" s="13" t="s">
        <v>67</v>
      </c>
      <c r="H138" s="13" t="s">
        <v>100</v>
      </c>
      <c r="I138" s="13" t="s">
        <v>101</v>
      </c>
      <c r="J138" s="16" t="s">
        <v>39</v>
      </c>
      <c r="K138" s="15" t="s">
        <v>289</v>
      </c>
      <c r="L138" s="13">
        <v>3</v>
      </c>
      <c r="M138" s="16">
        <v>4</v>
      </c>
    </row>
    <row r="139" spans="1:13" ht="11.25">
      <c r="A139" s="13">
        <v>5</v>
      </c>
      <c r="B139" s="13">
        <v>38</v>
      </c>
      <c r="C139" s="13" t="s">
        <v>28</v>
      </c>
      <c r="D139" s="13" t="s">
        <v>11</v>
      </c>
      <c r="G139" s="13" t="s">
        <v>72</v>
      </c>
      <c r="H139" s="13" t="s">
        <v>97</v>
      </c>
      <c r="I139" s="13" t="s">
        <v>98</v>
      </c>
      <c r="J139" s="16" t="s">
        <v>37</v>
      </c>
      <c r="K139" s="15" t="s">
        <v>290</v>
      </c>
      <c r="L139" s="13">
        <v>4</v>
      </c>
      <c r="M139" s="16">
        <v>3</v>
      </c>
    </row>
    <row r="140" spans="1:13" ht="11.25">
      <c r="A140" s="13">
        <v>6</v>
      </c>
      <c r="B140" s="13">
        <v>34</v>
      </c>
      <c r="C140" s="13" t="s">
        <v>28</v>
      </c>
      <c r="D140" s="13" t="s">
        <v>11</v>
      </c>
      <c r="G140" s="13" t="s">
        <v>87</v>
      </c>
      <c r="H140" s="13" t="s">
        <v>148</v>
      </c>
      <c r="I140" s="13" t="s">
        <v>129</v>
      </c>
      <c r="J140" s="16" t="s">
        <v>37</v>
      </c>
      <c r="K140" s="15" t="s">
        <v>291</v>
      </c>
      <c r="L140" s="30">
        <v>5</v>
      </c>
      <c r="M140" s="16">
        <v>2</v>
      </c>
    </row>
    <row r="141" spans="1:13" ht="11.25">
      <c r="A141" s="13">
        <v>7</v>
      </c>
      <c r="B141" s="13">
        <v>114</v>
      </c>
      <c r="C141" s="13" t="s">
        <v>28</v>
      </c>
      <c r="D141" s="13" t="s">
        <v>11</v>
      </c>
      <c r="G141" s="13" t="s">
        <v>64</v>
      </c>
      <c r="H141" s="13" t="s">
        <v>152</v>
      </c>
      <c r="I141" s="13" t="s">
        <v>153</v>
      </c>
      <c r="J141" s="16" t="s">
        <v>39</v>
      </c>
      <c r="K141" s="15" t="s">
        <v>292</v>
      </c>
      <c r="L141" s="13">
        <v>6</v>
      </c>
      <c r="M141" s="16">
        <v>1</v>
      </c>
    </row>
    <row r="142" spans="1:14" s="35" customFormat="1" ht="11.25">
      <c r="A142" s="34"/>
      <c r="B142" s="34"/>
      <c r="C142" s="34"/>
      <c r="D142" s="34" t="s">
        <v>11</v>
      </c>
      <c r="E142" s="34"/>
      <c r="F142" s="34"/>
      <c r="G142" s="34"/>
      <c r="H142" s="34"/>
      <c r="J142" s="34"/>
      <c r="K142" s="36"/>
      <c r="L142" s="40"/>
      <c r="M142" s="37"/>
      <c r="N142" s="34">
        <f>COUNTIF(M136:M141,"&gt;0")</f>
        <v>6</v>
      </c>
    </row>
    <row r="143" spans="1:13" ht="11.25">
      <c r="A143" s="13">
        <v>2</v>
      </c>
      <c r="B143" s="13">
        <v>53</v>
      </c>
      <c r="C143" s="13" t="s">
        <v>34</v>
      </c>
      <c r="D143" s="13" t="s">
        <v>10</v>
      </c>
      <c r="G143" s="13" t="s">
        <v>119</v>
      </c>
      <c r="H143" s="13" t="s">
        <v>143</v>
      </c>
      <c r="I143" s="13" t="s">
        <v>145</v>
      </c>
      <c r="J143" s="16" t="s">
        <v>38</v>
      </c>
      <c r="K143" s="15" t="s">
        <v>293</v>
      </c>
      <c r="L143" s="13">
        <v>1</v>
      </c>
      <c r="M143" s="16">
        <v>6</v>
      </c>
    </row>
    <row r="144" spans="1:13" ht="11.25">
      <c r="A144" s="13">
        <v>3</v>
      </c>
      <c r="B144" s="13">
        <v>11</v>
      </c>
      <c r="C144" s="13" t="s">
        <v>34</v>
      </c>
      <c r="D144" s="13" t="s">
        <v>10</v>
      </c>
      <c r="G144" s="13" t="s">
        <v>142</v>
      </c>
      <c r="H144" s="13" t="s">
        <v>143</v>
      </c>
      <c r="I144" s="13" t="s">
        <v>144</v>
      </c>
      <c r="J144" s="16" t="s">
        <v>37</v>
      </c>
      <c r="K144" s="15" t="s">
        <v>294</v>
      </c>
      <c r="L144" s="13">
        <v>2</v>
      </c>
      <c r="M144" s="16">
        <v>5</v>
      </c>
    </row>
    <row r="145" spans="1:13" ht="11.25">
      <c r="A145" s="13">
        <v>4</v>
      </c>
      <c r="B145" s="13">
        <v>54</v>
      </c>
      <c r="C145" s="13" t="s">
        <v>34</v>
      </c>
      <c r="D145" s="13" t="s">
        <v>10</v>
      </c>
      <c r="G145" s="13" t="s">
        <v>51</v>
      </c>
      <c r="H145" s="13" t="s">
        <v>235</v>
      </c>
      <c r="I145" s="13" t="s">
        <v>236</v>
      </c>
      <c r="J145" s="16" t="s">
        <v>38</v>
      </c>
      <c r="K145" s="15" t="s">
        <v>295</v>
      </c>
      <c r="L145" s="13">
        <v>3</v>
      </c>
      <c r="M145" s="16">
        <v>4</v>
      </c>
    </row>
    <row r="146" spans="1:13" ht="11.25">
      <c r="A146" s="13">
        <v>5</v>
      </c>
      <c r="B146" s="13">
        <v>9</v>
      </c>
      <c r="C146" s="13" t="s">
        <v>34</v>
      </c>
      <c r="D146" s="13" t="s">
        <v>10</v>
      </c>
      <c r="G146" s="13" t="s">
        <v>51</v>
      </c>
      <c r="H146" s="13" t="s">
        <v>132</v>
      </c>
      <c r="I146" s="13" t="s">
        <v>133</v>
      </c>
      <c r="J146" s="16" t="s">
        <v>47</v>
      </c>
      <c r="K146" s="15" t="s">
        <v>296</v>
      </c>
      <c r="L146" s="30">
        <v>4</v>
      </c>
      <c r="M146" s="16">
        <v>3</v>
      </c>
    </row>
    <row r="147" spans="1:12" ht="11.25">
      <c r="A147" s="13">
        <v>6</v>
      </c>
      <c r="B147" s="13">
        <v>94</v>
      </c>
      <c r="C147" s="13" t="s">
        <v>34</v>
      </c>
      <c r="D147" s="13" t="s">
        <v>10</v>
      </c>
      <c r="G147" s="13" t="s">
        <v>51</v>
      </c>
      <c r="H147" s="13" t="s">
        <v>140</v>
      </c>
      <c r="I147" s="13" t="s">
        <v>141</v>
      </c>
      <c r="J147" s="16" t="s">
        <v>39</v>
      </c>
      <c r="K147" s="15" t="s">
        <v>248</v>
      </c>
      <c r="L147" s="13"/>
    </row>
    <row r="148" spans="1:12" ht="11.25">
      <c r="A148" s="13">
        <v>7</v>
      </c>
      <c r="C148" s="13" t="s">
        <v>34</v>
      </c>
      <c r="D148" s="13" t="s">
        <v>10</v>
      </c>
      <c r="I148" s="13"/>
      <c r="J148" s="16" t="s">
        <v>39</v>
      </c>
      <c r="L148" s="13"/>
    </row>
    <row r="149" spans="1:14" s="35" customFormat="1" ht="11.25">
      <c r="A149" s="34"/>
      <c r="B149" s="34"/>
      <c r="C149" s="34"/>
      <c r="D149" s="34" t="s">
        <v>10</v>
      </c>
      <c r="E149" s="34"/>
      <c r="F149" s="34"/>
      <c r="G149" s="34"/>
      <c r="H149" s="34"/>
      <c r="J149" s="34"/>
      <c r="K149" s="36"/>
      <c r="L149" s="40"/>
      <c r="M149" s="37"/>
      <c r="N149" s="34">
        <f>COUNTIF(M143:M148,"&gt;0")</f>
        <v>4</v>
      </c>
    </row>
    <row r="150" spans="1:13" ht="11.25">
      <c r="A150" s="13">
        <v>2</v>
      </c>
      <c r="B150" s="13">
        <v>75</v>
      </c>
      <c r="C150" s="13" t="s">
        <v>34</v>
      </c>
      <c r="D150" s="13" t="s">
        <v>11</v>
      </c>
      <c r="G150" s="13" t="s">
        <v>107</v>
      </c>
      <c r="H150" s="13" t="s">
        <v>156</v>
      </c>
      <c r="I150" s="13" t="s">
        <v>157</v>
      </c>
      <c r="J150" s="16" t="s">
        <v>38</v>
      </c>
      <c r="K150" s="15" t="s">
        <v>258</v>
      </c>
      <c r="L150" s="13">
        <v>1</v>
      </c>
      <c r="M150" s="16">
        <v>6</v>
      </c>
    </row>
    <row r="151" spans="1:13" ht="11.25">
      <c r="A151" s="13">
        <v>3</v>
      </c>
      <c r="B151" s="13">
        <v>74</v>
      </c>
      <c r="C151" s="13" t="s">
        <v>34</v>
      </c>
      <c r="D151" s="13" t="s">
        <v>11</v>
      </c>
      <c r="G151" s="13" t="s">
        <v>136</v>
      </c>
      <c r="H151" s="13" t="s">
        <v>154</v>
      </c>
      <c r="I151" s="13" t="s">
        <v>155</v>
      </c>
      <c r="J151" s="16" t="s">
        <v>38</v>
      </c>
      <c r="K151" s="15" t="s">
        <v>259</v>
      </c>
      <c r="L151" s="13">
        <v>2</v>
      </c>
      <c r="M151" s="16">
        <v>5</v>
      </c>
    </row>
    <row r="152" spans="1:13" ht="11.25">
      <c r="A152" s="13">
        <v>4</v>
      </c>
      <c r="B152" s="13">
        <v>34</v>
      </c>
      <c r="C152" s="13" t="s">
        <v>34</v>
      </c>
      <c r="D152" s="13" t="s">
        <v>11</v>
      </c>
      <c r="G152" s="13" t="s">
        <v>87</v>
      </c>
      <c r="H152" s="13" t="s">
        <v>148</v>
      </c>
      <c r="I152" s="13" t="s">
        <v>129</v>
      </c>
      <c r="J152" s="16" t="s">
        <v>37</v>
      </c>
      <c r="K152" s="15" t="s">
        <v>260</v>
      </c>
      <c r="L152" s="13">
        <v>3</v>
      </c>
      <c r="M152" s="16">
        <v>4</v>
      </c>
    </row>
    <row r="153" spans="1:13" ht="11.25">
      <c r="A153" s="13">
        <v>5</v>
      </c>
      <c r="B153" s="13">
        <v>35</v>
      </c>
      <c r="C153" s="13" t="s">
        <v>34</v>
      </c>
      <c r="D153" s="13" t="s">
        <v>11</v>
      </c>
      <c r="G153" s="13" t="s">
        <v>149</v>
      </c>
      <c r="H153" s="13" t="s">
        <v>150</v>
      </c>
      <c r="I153" s="13" t="s">
        <v>151</v>
      </c>
      <c r="J153" s="16" t="s">
        <v>37</v>
      </c>
      <c r="K153" s="15" t="s">
        <v>261</v>
      </c>
      <c r="L153" s="13">
        <v>4</v>
      </c>
      <c r="M153" s="16">
        <v>3</v>
      </c>
    </row>
    <row r="154" spans="1:13" ht="11.25">
      <c r="A154" s="13">
        <v>6</v>
      </c>
      <c r="B154" s="13">
        <v>114</v>
      </c>
      <c r="C154" s="13" t="s">
        <v>34</v>
      </c>
      <c r="D154" s="13" t="s">
        <v>11</v>
      </c>
      <c r="G154" s="13" t="s">
        <v>64</v>
      </c>
      <c r="H154" s="13" t="s">
        <v>152</v>
      </c>
      <c r="I154" s="13" t="s">
        <v>153</v>
      </c>
      <c r="J154" s="16" t="s">
        <v>39</v>
      </c>
      <c r="K154" s="15" t="s">
        <v>262</v>
      </c>
      <c r="L154" s="30">
        <v>5</v>
      </c>
      <c r="M154" s="16">
        <v>2</v>
      </c>
    </row>
    <row r="155" spans="1:12" ht="11.25">
      <c r="A155" s="13">
        <v>7</v>
      </c>
      <c r="I155" s="13"/>
      <c r="J155" s="16"/>
      <c r="L155" s="13"/>
    </row>
    <row r="156" spans="1:14" s="35" customFormat="1" ht="11.25">
      <c r="A156" s="34"/>
      <c r="B156" s="34"/>
      <c r="C156" s="34"/>
      <c r="D156" s="34" t="s">
        <v>11</v>
      </c>
      <c r="E156" s="34"/>
      <c r="F156" s="34"/>
      <c r="G156" s="34"/>
      <c r="H156" s="34"/>
      <c r="J156" s="34"/>
      <c r="K156" s="36"/>
      <c r="L156" s="40"/>
      <c r="M156" s="37"/>
      <c r="N156" s="34">
        <f>COUNTIF(M150:M155,"&gt;0")</f>
        <v>5</v>
      </c>
    </row>
    <row r="157" spans="1:13" ht="11.25" customHeight="1">
      <c r="A157" s="13">
        <v>2</v>
      </c>
      <c r="B157" s="13">
        <v>46</v>
      </c>
      <c r="C157" s="13" t="s">
        <v>29</v>
      </c>
      <c r="D157" s="13" t="s">
        <v>10</v>
      </c>
      <c r="G157" s="13" t="s">
        <v>80</v>
      </c>
      <c r="H157" s="13" t="s">
        <v>81</v>
      </c>
      <c r="I157" s="13" t="s">
        <v>82</v>
      </c>
      <c r="J157" s="16" t="s">
        <v>38</v>
      </c>
      <c r="K157" s="15">
        <v>15.1</v>
      </c>
      <c r="L157" s="13">
        <v>1</v>
      </c>
      <c r="M157" s="16">
        <v>6</v>
      </c>
    </row>
    <row r="158" spans="1:13" ht="11.25">
      <c r="A158" s="13">
        <v>3</v>
      </c>
      <c r="B158" s="13">
        <v>56</v>
      </c>
      <c r="C158" s="13" t="s">
        <v>29</v>
      </c>
      <c r="D158" s="13" t="s">
        <v>10</v>
      </c>
      <c r="G158" s="13" t="s">
        <v>68</v>
      </c>
      <c r="H158" s="13" t="s">
        <v>174</v>
      </c>
      <c r="I158" s="13" t="s">
        <v>175</v>
      </c>
      <c r="J158" s="16" t="s">
        <v>38</v>
      </c>
      <c r="K158" s="15">
        <v>16.6</v>
      </c>
      <c r="L158" s="30">
        <v>2</v>
      </c>
      <c r="M158" s="16">
        <v>5</v>
      </c>
    </row>
    <row r="159" spans="1:13" ht="11.25">
      <c r="A159" s="13">
        <v>4</v>
      </c>
      <c r="B159" s="13">
        <v>42</v>
      </c>
      <c r="C159" s="13" t="s">
        <v>29</v>
      </c>
      <c r="D159" s="13" t="s">
        <v>10</v>
      </c>
      <c r="G159" s="13" t="s">
        <v>142</v>
      </c>
      <c r="H159" s="13" t="s">
        <v>215</v>
      </c>
      <c r="I159" s="13" t="s">
        <v>216</v>
      </c>
      <c r="J159" s="16" t="s">
        <v>37</v>
      </c>
      <c r="K159" s="15">
        <v>16.7</v>
      </c>
      <c r="L159" s="13">
        <v>3</v>
      </c>
      <c r="M159" s="16">
        <v>4</v>
      </c>
    </row>
    <row r="160" spans="1:13" ht="11.25">
      <c r="A160" s="13">
        <v>5</v>
      </c>
      <c r="B160" s="13">
        <v>12</v>
      </c>
      <c r="C160" s="13" t="s">
        <v>29</v>
      </c>
      <c r="D160" s="13" t="s">
        <v>10</v>
      </c>
      <c r="G160" s="13" t="s">
        <v>48</v>
      </c>
      <c r="H160" s="13" t="s">
        <v>176</v>
      </c>
      <c r="I160" s="13" t="s">
        <v>177</v>
      </c>
      <c r="J160" s="16" t="s">
        <v>37</v>
      </c>
      <c r="K160" s="15">
        <v>19.2</v>
      </c>
      <c r="L160" s="13">
        <v>4</v>
      </c>
      <c r="M160" s="16">
        <v>3</v>
      </c>
    </row>
    <row r="161" spans="1:13" ht="11.25">
      <c r="A161" s="13">
        <v>6</v>
      </c>
      <c r="B161" s="13">
        <v>92</v>
      </c>
      <c r="C161" s="13" t="s">
        <v>29</v>
      </c>
      <c r="D161" s="13" t="s">
        <v>10</v>
      </c>
      <c r="G161" s="13" t="s">
        <v>57</v>
      </c>
      <c r="H161" s="13" t="s">
        <v>183</v>
      </c>
      <c r="I161" s="13" t="s">
        <v>184</v>
      </c>
      <c r="J161" s="16" t="s">
        <v>39</v>
      </c>
      <c r="K161" s="15">
        <v>19.5</v>
      </c>
      <c r="L161" s="13">
        <v>5</v>
      </c>
      <c r="M161" s="16">
        <v>2</v>
      </c>
    </row>
    <row r="162" spans="1:13" ht="11.25">
      <c r="A162" s="13">
        <v>7</v>
      </c>
      <c r="B162" s="13">
        <v>98</v>
      </c>
      <c r="C162" s="13" t="s">
        <v>29</v>
      </c>
      <c r="D162" s="13" t="s">
        <v>10</v>
      </c>
      <c r="G162" s="13" t="s">
        <v>57</v>
      </c>
      <c r="H162" s="13" t="s">
        <v>185</v>
      </c>
      <c r="I162" s="13" t="s">
        <v>238</v>
      </c>
      <c r="J162" s="16" t="s">
        <v>39</v>
      </c>
      <c r="K162" s="15">
        <v>20.7</v>
      </c>
      <c r="L162" s="13">
        <v>6</v>
      </c>
      <c r="M162" s="16">
        <v>1</v>
      </c>
    </row>
    <row r="163" spans="1:14" s="35" customFormat="1" ht="11.25">
      <c r="A163" s="34"/>
      <c r="B163" s="34"/>
      <c r="C163" s="34"/>
      <c r="D163" s="34" t="s">
        <v>10</v>
      </c>
      <c r="E163" s="34"/>
      <c r="F163" s="34"/>
      <c r="G163" s="34"/>
      <c r="H163" s="34"/>
      <c r="J163" s="34"/>
      <c r="K163" s="36"/>
      <c r="L163" s="40"/>
      <c r="M163" s="37"/>
      <c r="N163" s="34">
        <f>COUNTIF(M157:M162,"&gt;0")</f>
        <v>6</v>
      </c>
    </row>
    <row r="164" spans="1:13" ht="11.25" customHeight="1">
      <c r="A164" s="13">
        <v>2</v>
      </c>
      <c r="B164" s="13">
        <v>76</v>
      </c>
      <c r="C164" s="13" t="s">
        <v>24</v>
      </c>
      <c r="D164" s="13" t="s">
        <v>11</v>
      </c>
      <c r="G164" s="13" t="s">
        <v>68</v>
      </c>
      <c r="H164" s="13" t="s">
        <v>161</v>
      </c>
      <c r="I164" s="13" t="s">
        <v>162</v>
      </c>
      <c r="J164" s="16" t="s">
        <v>38</v>
      </c>
      <c r="K164" s="15">
        <v>17.5</v>
      </c>
      <c r="L164" s="13">
        <v>1</v>
      </c>
      <c r="M164" s="16">
        <v>6</v>
      </c>
    </row>
    <row r="165" spans="1:13" ht="11.25">
      <c r="A165" s="13">
        <v>3</v>
      </c>
      <c r="B165" s="13">
        <v>85</v>
      </c>
      <c r="C165" s="13" t="s">
        <v>24</v>
      </c>
      <c r="D165" s="13" t="s">
        <v>11</v>
      </c>
      <c r="G165" s="13" t="s">
        <v>136</v>
      </c>
      <c r="H165" s="13" t="s">
        <v>192</v>
      </c>
      <c r="I165" s="13" t="s">
        <v>193</v>
      </c>
      <c r="J165" s="16" t="s">
        <v>38</v>
      </c>
      <c r="K165" s="15">
        <v>18.6</v>
      </c>
      <c r="L165" s="13">
        <v>2</v>
      </c>
      <c r="M165" s="16">
        <v>5</v>
      </c>
    </row>
    <row r="166" spans="1:13" ht="11.25">
      <c r="A166" s="13">
        <v>4</v>
      </c>
      <c r="B166" s="13">
        <v>34</v>
      </c>
      <c r="C166" s="13" t="s">
        <v>24</v>
      </c>
      <c r="D166" s="13" t="s">
        <v>11</v>
      </c>
      <c r="G166" s="13" t="s">
        <v>87</v>
      </c>
      <c r="H166" s="13" t="s">
        <v>148</v>
      </c>
      <c r="I166" s="13" t="s">
        <v>129</v>
      </c>
      <c r="J166" s="16" t="s">
        <v>37</v>
      </c>
      <c r="K166" s="15">
        <v>20</v>
      </c>
      <c r="L166" s="13">
        <v>3</v>
      </c>
      <c r="M166" s="16">
        <v>4</v>
      </c>
    </row>
    <row r="167" spans="1:13" ht="11.25">
      <c r="A167" s="13">
        <v>5</v>
      </c>
      <c r="B167" s="13">
        <v>111</v>
      </c>
      <c r="C167" s="13" t="s">
        <v>24</v>
      </c>
      <c r="D167" s="13" t="s">
        <v>11</v>
      </c>
      <c r="G167" s="13" t="s">
        <v>64</v>
      </c>
      <c r="H167" s="13" t="s">
        <v>168</v>
      </c>
      <c r="I167" s="13" t="s">
        <v>169</v>
      </c>
      <c r="J167" s="16" t="s">
        <v>39</v>
      </c>
      <c r="K167" s="15">
        <v>21.5</v>
      </c>
      <c r="L167" s="30">
        <v>4</v>
      </c>
      <c r="M167" s="16">
        <v>3</v>
      </c>
    </row>
    <row r="168" spans="1:13" ht="11.25">
      <c r="A168" s="13">
        <v>6</v>
      </c>
      <c r="B168" s="13">
        <v>26</v>
      </c>
      <c r="C168" s="13" t="s">
        <v>24</v>
      </c>
      <c r="D168" s="13" t="s">
        <v>11</v>
      </c>
      <c r="G168" s="13" t="s">
        <v>87</v>
      </c>
      <c r="H168" s="13" t="s">
        <v>164</v>
      </c>
      <c r="I168" s="13" t="s">
        <v>165</v>
      </c>
      <c r="J168" s="16" t="s">
        <v>47</v>
      </c>
      <c r="K168" s="15">
        <v>21.8</v>
      </c>
      <c r="L168" s="13">
        <v>5</v>
      </c>
      <c r="M168" s="16">
        <v>2</v>
      </c>
    </row>
    <row r="169" spans="1:13" ht="11.25">
      <c r="A169" s="13">
        <v>7</v>
      </c>
      <c r="B169" s="13">
        <v>115</v>
      </c>
      <c r="C169" s="13" t="s">
        <v>24</v>
      </c>
      <c r="D169" s="13" t="s">
        <v>11</v>
      </c>
      <c r="G169" s="13" t="s">
        <v>64</v>
      </c>
      <c r="H169" s="13" t="s">
        <v>65</v>
      </c>
      <c r="I169" s="13" t="s">
        <v>66</v>
      </c>
      <c r="J169" s="16" t="s">
        <v>39</v>
      </c>
      <c r="K169" s="15">
        <v>22.8</v>
      </c>
      <c r="L169" s="13">
        <v>6</v>
      </c>
      <c r="M169" s="16">
        <v>1</v>
      </c>
    </row>
    <row r="170" spans="1:14" s="35" customFormat="1" ht="11.25">
      <c r="A170" s="34"/>
      <c r="B170" s="34"/>
      <c r="C170" s="34"/>
      <c r="D170" s="34" t="s">
        <v>11</v>
      </c>
      <c r="E170" s="34"/>
      <c r="F170" s="34"/>
      <c r="G170" s="34"/>
      <c r="H170" s="34"/>
      <c r="J170" s="34"/>
      <c r="K170" s="36"/>
      <c r="L170" s="40"/>
      <c r="M170" s="37"/>
      <c r="N170" s="34">
        <f>COUNTIF(M164:M169,"&gt;0")</f>
        <v>6</v>
      </c>
    </row>
    <row r="171" spans="1:13" ht="11.25" customHeight="1">
      <c r="A171" s="13">
        <v>2</v>
      </c>
      <c r="B171" s="13">
        <v>4</v>
      </c>
      <c r="C171" s="13" t="s">
        <v>30</v>
      </c>
      <c r="D171" s="13" t="s">
        <v>10</v>
      </c>
      <c r="G171" s="13" t="s">
        <v>87</v>
      </c>
      <c r="H171" s="13" t="s">
        <v>92</v>
      </c>
      <c r="I171" s="13" t="s">
        <v>93</v>
      </c>
      <c r="J171" s="16" t="s">
        <v>37</v>
      </c>
      <c r="K171" s="15">
        <v>58.7</v>
      </c>
      <c r="L171" s="13">
        <v>1</v>
      </c>
      <c r="M171" s="16">
        <v>6</v>
      </c>
    </row>
    <row r="172" spans="1:13" ht="11.25">
      <c r="A172" s="13">
        <v>3</v>
      </c>
      <c r="B172" s="13">
        <v>55</v>
      </c>
      <c r="C172" s="13" t="s">
        <v>30</v>
      </c>
      <c r="D172" s="13" t="s">
        <v>10</v>
      </c>
      <c r="G172" s="13" t="s">
        <v>54</v>
      </c>
      <c r="H172" s="13" t="s">
        <v>76</v>
      </c>
      <c r="I172" s="13" t="s">
        <v>173</v>
      </c>
      <c r="J172" s="16" t="s">
        <v>38</v>
      </c>
      <c r="K172" s="15">
        <v>60.5</v>
      </c>
      <c r="L172" s="13">
        <v>2</v>
      </c>
      <c r="M172" s="16">
        <v>5</v>
      </c>
    </row>
    <row r="173" spans="1:13" ht="11.25">
      <c r="A173" s="13">
        <v>4</v>
      </c>
      <c r="B173" s="13">
        <v>56</v>
      </c>
      <c r="C173" s="13" t="s">
        <v>30</v>
      </c>
      <c r="D173" s="13" t="s">
        <v>10</v>
      </c>
      <c r="G173" s="13" t="s">
        <v>68</v>
      </c>
      <c r="H173" s="13" t="s">
        <v>174</v>
      </c>
      <c r="I173" s="13" t="s">
        <v>175</v>
      </c>
      <c r="J173" s="16" t="s">
        <v>38</v>
      </c>
      <c r="K173" s="15">
        <v>60.5</v>
      </c>
      <c r="L173" s="30">
        <v>3</v>
      </c>
      <c r="M173" s="16">
        <v>4</v>
      </c>
    </row>
    <row r="174" spans="1:13" ht="11.25">
      <c r="A174" s="13">
        <v>5</v>
      </c>
      <c r="B174" s="13">
        <v>100</v>
      </c>
      <c r="C174" s="13" t="s">
        <v>30</v>
      </c>
      <c r="D174" s="13" t="s">
        <v>10</v>
      </c>
      <c r="G174" s="13" t="s">
        <v>99</v>
      </c>
      <c r="H174" s="13" t="s">
        <v>180</v>
      </c>
      <c r="I174" s="13" t="s">
        <v>85</v>
      </c>
      <c r="J174" s="16" t="s">
        <v>39</v>
      </c>
      <c r="K174" s="15">
        <v>61.2</v>
      </c>
      <c r="L174" s="13">
        <v>4</v>
      </c>
      <c r="M174" s="16">
        <v>3</v>
      </c>
    </row>
    <row r="175" spans="1:13" ht="11.25">
      <c r="A175" s="13">
        <v>6</v>
      </c>
      <c r="B175" s="13">
        <v>39</v>
      </c>
      <c r="C175" s="13" t="s">
        <v>30</v>
      </c>
      <c r="D175" s="13" t="s">
        <v>10</v>
      </c>
      <c r="G175" s="13" t="s">
        <v>87</v>
      </c>
      <c r="H175" s="13" t="s">
        <v>76</v>
      </c>
      <c r="I175" s="13" t="s">
        <v>221</v>
      </c>
      <c r="J175" s="16" t="s">
        <v>37</v>
      </c>
      <c r="K175" s="15">
        <v>63.5</v>
      </c>
      <c r="L175" s="13">
        <v>5</v>
      </c>
      <c r="M175" s="16">
        <v>2</v>
      </c>
    </row>
    <row r="176" spans="1:13" ht="11.25">
      <c r="A176" s="13">
        <v>7</v>
      </c>
      <c r="B176" s="13">
        <v>101</v>
      </c>
      <c r="C176" s="13" t="s">
        <v>30</v>
      </c>
      <c r="D176" s="13" t="s">
        <v>10</v>
      </c>
      <c r="G176" s="13" t="s">
        <v>64</v>
      </c>
      <c r="H176" s="13" t="s">
        <v>181</v>
      </c>
      <c r="I176" s="13" t="s">
        <v>182</v>
      </c>
      <c r="J176" s="16" t="s">
        <v>39</v>
      </c>
      <c r="K176" s="15">
        <v>76</v>
      </c>
      <c r="L176" s="13">
        <v>6</v>
      </c>
      <c r="M176" s="16">
        <v>1</v>
      </c>
    </row>
    <row r="177" spans="1:14" s="35" customFormat="1" ht="11.25">
      <c r="A177" s="34"/>
      <c r="B177" s="34"/>
      <c r="C177" s="34"/>
      <c r="D177" s="34" t="s">
        <v>10</v>
      </c>
      <c r="E177" s="34"/>
      <c r="F177" s="34"/>
      <c r="G177" s="34"/>
      <c r="H177" s="34"/>
      <c r="J177" s="34"/>
      <c r="K177" s="36"/>
      <c r="L177" s="40"/>
      <c r="M177" s="37"/>
      <c r="N177" s="34">
        <f>COUNTIF(M171:M176,"&gt;0")</f>
        <v>6</v>
      </c>
    </row>
    <row r="178" spans="1:13" ht="11.25" customHeight="1">
      <c r="A178" s="13">
        <v>2</v>
      </c>
      <c r="B178" s="13">
        <v>77</v>
      </c>
      <c r="C178" s="13" t="s">
        <v>30</v>
      </c>
      <c r="D178" s="13" t="s">
        <v>11</v>
      </c>
      <c r="G178" s="13" t="s">
        <v>68</v>
      </c>
      <c r="H178" s="13" t="s">
        <v>158</v>
      </c>
      <c r="I178" s="13" t="s">
        <v>194</v>
      </c>
      <c r="J178" s="16" t="s">
        <v>38</v>
      </c>
      <c r="K178" s="15">
        <v>72.2</v>
      </c>
      <c r="L178" s="13">
        <v>1</v>
      </c>
      <c r="M178" s="16">
        <v>6</v>
      </c>
    </row>
    <row r="179" spans="1:13" ht="11.25">
      <c r="A179" s="13">
        <v>3</v>
      </c>
      <c r="B179" s="13">
        <v>34</v>
      </c>
      <c r="C179" s="13" t="s">
        <v>30</v>
      </c>
      <c r="D179" s="13" t="s">
        <v>11</v>
      </c>
      <c r="G179" s="13" t="s">
        <v>87</v>
      </c>
      <c r="H179" s="13" t="s">
        <v>148</v>
      </c>
      <c r="I179" s="13" t="s">
        <v>129</v>
      </c>
      <c r="J179" s="16" t="s">
        <v>47</v>
      </c>
      <c r="K179" s="15">
        <v>72.7</v>
      </c>
      <c r="L179" s="13">
        <v>2</v>
      </c>
      <c r="M179" s="16">
        <v>5</v>
      </c>
    </row>
    <row r="180" spans="1:13" ht="11.25">
      <c r="A180" s="13">
        <v>4</v>
      </c>
      <c r="B180" s="13">
        <v>78</v>
      </c>
      <c r="C180" s="13" t="s">
        <v>30</v>
      </c>
      <c r="D180" s="13" t="s">
        <v>11</v>
      </c>
      <c r="G180" s="13" t="s">
        <v>136</v>
      </c>
      <c r="H180" s="13" t="s">
        <v>159</v>
      </c>
      <c r="I180" s="13" t="s">
        <v>160</v>
      </c>
      <c r="J180" s="16" t="s">
        <v>38</v>
      </c>
      <c r="K180" s="15">
        <v>75.6</v>
      </c>
      <c r="L180" s="13">
        <v>3</v>
      </c>
      <c r="M180" s="16">
        <v>4</v>
      </c>
    </row>
    <row r="181" spans="1:13" ht="11.25">
      <c r="A181" s="13">
        <v>5</v>
      </c>
      <c r="B181" s="13">
        <v>115</v>
      </c>
      <c r="C181" s="13" t="s">
        <v>30</v>
      </c>
      <c r="D181" s="13" t="s">
        <v>11</v>
      </c>
      <c r="G181" s="13" t="s">
        <v>64</v>
      </c>
      <c r="H181" s="13" t="s">
        <v>65</v>
      </c>
      <c r="I181" s="13" t="s">
        <v>66</v>
      </c>
      <c r="J181" s="16" t="s">
        <v>39</v>
      </c>
      <c r="K181" s="15">
        <v>77.9</v>
      </c>
      <c r="L181" s="30">
        <v>4</v>
      </c>
      <c r="M181" s="16">
        <v>3</v>
      </c>
    </row>
    <row r="182" spans="1:13" ht="11.25">
      <c r="A182" s="13">
        <v>6</v>
      </c>
      <c r="B182" s="13">
        <v>36</v>
      </c>
      <c r="C182" s="13" t="s">
        <v>30</v>
      </c>
      <c r="D182" s="13" t="s">
        <v>11</v>
      </c>
      <c r="G182" s="13" t="s">
        <v>51</v>
      </c>
      <c r="H182" s="13" t="s">
        <v>105</v>
      </c>
      <c r="I182" s="13" t="s">
        <v>163</v>
      </c>
      <c r="J182" s="16" t="s">
        <v>37</v>
      </c>
      <c r="K182" s="15">
        <v>79</v>
      </c>
      <c r="L182" s="13">
        <v>5</v>
      </c>
      <c r="M182" s="16">
        <v>2</v>
      </c>
    </row>
    <row r="183" spans="1:12" ht="11.25">
      <c r="A183" s="13">
        <v>7</v>
      </c>
      <c r="B183" s="13">
        <v>112</v>
      </c>
      <c r="C183" s="13" t="s">
        <v>30</v>
      </c>
      <c r="D183" s="13" t="s">
        <v>11</v>
      </c>
      <c r="G183" s="13" t="s">
        <v>57</v>
      </c>
      <c r="H183" s="13" t="s">
        <v>166</v>
      </c>
      <c r="I183" s="13" t="s">
        <v>167</v>
      </c>
      <c r="J183" s="16" t="s">
        <v>39</v>
      </c>
      <c r="K183" s="15" t="s">
        <v>248</v>
      </c>
      <c r="L183" s="13"/>
    </row>
    <row r="184" spans="1:14" s="35" customFormat="1" ht="11.25">
      <c r="A184" s="34"/>
      <c r="B184" s="34"/>
      <c r="C184" s="34"/>
      <c r="D184" s="34" t="s">
        <v>11</v>
      </c>
      <c r="E184" s="34"/>
      <c r="F184" s="34"/>
      <c r="G184" s="34"/>
      <c r="H184" s="34"/>
      <c r="J184" s="34"/>
      <c r="K184" s="36"/>
      <c r="L184" s="40"/>
      <c r="M184" s="37"/>
      <c r="N184" s="34">
        <f>COUNTIF(M178:M183,"&gt;0")</f>
        <v>5</v>
      </c>
    </row>
    <row r="185" spans="1:13" ht="11.25" customHeight="1">
      <c r="A185" s="13">
        <v>2</v>
      </c>
      <c r="B185" s="13">
        <v>40</v>
      </c>
      <c r="C185" s="13" t="s">
        <v>35</v>
      </c>
      <c r="D185" s="13" t="s">
        <v>10</v>
      </c>
      <c r="G185" s="13" t="s">
        <v>54</v>
      </c>
      <c r="H185" s="13" t="s">
        <v>222</v>
      </c>
      <c r="I185" s="13" t="s">
        <v>219</v>
      </c>
      <c r="J185" s="16" t="s">
        <v>47</v>
      </c>
      <c r="K185" s="15" t="s">
        <v>282</v>
      </c>
      <c r="L185" s="13">
        <v>1</v>
      </c>
      <c r="M185" s="16">
        <v>6</v>
      </c>
    </row>
    <row r="186" spans="1:13" ht="11.25">
      <c r="A186" s="13">
        <v>3</v>
      </c>
      <c r="B186" s="13">
        <v>106</v>
      </c>
      <c r="C186" s="13" t="s">
        <v>35</v>
      </c>
      <c r="D186" s="13" t="s">
        <v>10</v>
      </c>
      <c r="G186" s="13" t="s">
        <v>75</v>
      </c>
      <c r="H186" s="13" t="s">
        <v>138</v>
      </c>
      <c r="I186" s="13" t="s">
        <v>139</v>
      </c>
      <c r="J186" s="16" t="s">
        <v>39</v>
      </c>
      <c r="K186" s="15" t="s">
        <v>283</v>
      </c>
      <c r="L186" s="13">
        <v>2</v>
      </c>
      <c r="M186" s="16">
        <v>5</v>
      </c>
    </row>
    <row r="187" spans="1:13" ht="11.25">
      <c r="A187" s="13">
        <v>4</v>
      </c>
      <c r="B187" s="13">
        <v>123</v>
      </c>
      <c r="C187" s="13" t="s">
        <v>35</v>
      </c>
      <c r="D187" s="13" t="s">
        <v>10</v>
      </c>
      <c r="G187" s="13" t="s">
        <v>136</v>
      </c>
      <c r="H187" s="13" t="s">
        <v>285</v>
      </c>
      <c r="I187" s="13" t="s">
        <v>137</v>
      </c>
      <c r="J187" s="16" t="s">
        <v>38</v>
      </c>
      <c r="K187" s="15" t="s">
        <v>302</v>
      </c>
      <c r="L187" s="13">
        <v>3</v>
      </c>
      <c r="M187" s="16">
        <v>4</v>
      </c>
    </row>
    <row r="188" spans="1:13" ht="11.25">
      <c r="A188" s="13">
        <v>5</v>
      </c>
      <c r="B188" s="13">
        <v>41</v>
      </c>
      <c r="C188" s="13" t="s">
        <v>35</v>
      </c>
      <c r="D188" s="13" t="s">
        <v>10</v>
      </c>
      <c r="G188" s="13" t="s">
        <v>54</v>
      </c>
      <c r="H188" s="13" t="s">
        <v>220</v>
      </c>
      <c r="I188" s="13" t="s">
        <v>206</v>
      </c>
      <c r="J188" s="16" t="s">
        <v>37</v>
      </c>
      <c r="K188" s="15" t="s">
        <v>284</v>
      </c>
      <c r="L188" s="13">
        <v>4</v>
      </c>
      <c r="M188" s="16">
        <v>3</v>
      </c>
    </row>
    <row r="189" spans="1:13" ht="11.25">
      <c r="A189" s="13">
        <v>6</v>
      </c>
      <c r="B189" s="13">
        <v>57</v>
      </c>
      <c r="C189" s="13" t="s">
        <v>35</v>
      </c>
      <c r="D189" s="13" t="s">
        <v>10</v>
      </c>
      <c r="G189" s="13" t="s">
        <v>119</v>
      </c>
      <c r="H189" s="13" t="s">
        <v>170</v>
      </c>
      <c r="I189" s="13" t="s">
        <v>171</v>
      </c>
      <c r="J189" s="16" t="s">
        <v>38</v>
      </c>
      <c r="K189" s="15" t="s">
        <v>286</v>
      </c>
      <c r="L189" s="30">
        <v>5</v>
      </c>
      <c r="M189" s="16">
        <v>2</v>
      </c>
    </row>
    <row r="190" spans="1:13" ht="11.25">
      <c r="A190" s="13">
        <v>7</v>
      </c>
      <c r="B190" s="13">
        <v>108</v>
      </c>
      <c r="C190" s="13" t="s">
        <v>35</v>
      </c>
      <c r="D190" s="13" t="s">
        <v>10</v>
      </c>
      <c r="G190" s="13" t="s">
        <v>57</v>
      </c>
      <c r="H190" s="13" t="s">
        <v>172</v>
      </c>
      <c r="I190" s="13" t="s">
        <v>308</v>
      </c>
      <c r="J190" s="16" t="s">
        <v>39</v>
      </c>
      <c r="K190" s="15" t="s">
        <v>248</v>
      </c>
      <c r="L190" s="13"/>
      <c r="M190" s="16">
        <v>1</v>
      </c>
    </row>
    <row r="191" spans="1:14" s="35" customFormat="1" ht="11.25">
      <c r="A191" s="34"/>
      <c r="B191" s="34"/>
      <c r="C191" s="34"/>
      <c r="D191" s="34" t="s">
        <v>10</v>
      </c>
      <c r="E191" s="34"/>
      <c r="F191" s="34"/>
      <c r="G191" s="34"/>
      <c r="H191" s="34"/>
      <c r="J191" s="34"/>
      <c r="K191" s="36"/>
      <c r="L191" s="40"/>
      <c r="M191" s="37"/>
      <c r="N191" s="34">
        <f>COUNTIF(M185:M190,"&gt;0")</f>
        <v>6</v>
      </c>
    </row>
    <row r="192" spans="1:13" ht="11.25" customHeight="1">
      <c r="A192" s="13">
        <v>2</v>
      </c>
      <c r="B192" s="13">
        <v>64</v>
      </c>
      <c r="C192" s="13" t="s">
        <v>16</v>
      </c>
      <c r="D192" s="13" t="s">
        <v>10</v>
      </c>
      <c r="G192" s="13" t="s">
        <v>51</v>
      </c>
      <c r="H192" s="13" t="s">
        <v>226</v>
      </c>
      <c r="I192" s="13" t="s">
        <v>227</v>
      </c>
      <c r="J192" s="16" t="s">
        <v>38</v>
      </c>
      <c r="K192" s="15">
        <v>13.54</v>
      </c>
      <c r="L192" s="13">
        <v>1</v>
      </c>
      <c r="M192" s="16">
        <v>6</v>
      </c>
    </row>
    <row r="193" spans="1:13" ht="11.25">
      <c r="A193" s="13">
        <v>3</v>
      </c>
      <c r="B193" s="13">
        <v>65</v>
      </c>
      <c r="C193" s="13" t="s">
        <v>16</v>
      </c>
      <c r="D193" s="13" t="s">
        <v>10</v>
      </c>
      <c r="G193" s="13" t="s">
        <v>68</v>
      </c>
      <c r="H193" s="13" t="s">
        <v>228</v>
      </c>
      <c r="I193" s="13" t="s">
        <v>229</v>
      </c>
      <c r="J193" s="16" t="s">
        <v>38</v>
      </c>
      <c r="K193" s="15">
        <v>13.43</v>
      </c>
      <c r="L193" s="13">
        <v>2</v>
      </c>
      <c r="M193" s="16">
        <v>5</v>
      </c>
    </row>
    <row r="194" spans="1:13" ht="11.25">
      <c r="A194" s="13">
        <v>4</v>
      </c>
      <c r="B194" s="13">
        <v>17</v>
      </c>
      <c r="C194" s="13" t="s">
        <v>16</v>
      </c>
      <c r="D194" s="13" t="s">
        <v>10</v>
      </c>
      <c r="G194" s="13" t="s">
        <v>51</v>
      </c>
      <c r="H194" s="13" t="s">
        <v>217</v>
      </c>
      <c r="I194" s="13" t="s">
        <v>218</v>
      </c>
      <c r="J194" s="16" t="s">
        <v>37</v>
      </c>
      <c r="K194" s="15">
        <v>12.78</v>
      </c>
      <c r="L194" s="13">
        <v>3</v>
      </c>
      <c r="M194" s="16">
        <v>4</v>
      </c>
    </row>
    <row r="195" spans="1:13" ht="11.25">
      <c r="A195" s="13">
        <v>5</v>
      </c>
      <c r="B195" s="13">
        <v>2</v>
      </c>
      <c r="C195" s="13" t="s">
        <v>16</v>
      </c>
      <c r="D195" s="13" t="s">
        <v>10</v>
      </c>
      <c r="G195" s="13" t="s">
        <v>51</v>
      </c>
      <c r="H195" s="13" t="s">
        <v>52</v>
      </c>
      <c r="I195" s="13" t="s">
        <v>53</v>
      </c>
      <c r="J195" s="16" t="s">
        <v>37</v>
      </c>
      <c r="K195" s="15">
        <v>11.68</v>
      </c>
      <c r="L195" s="13">
        <v>4</v>
      </c>
      <c r="M195" s="16">
        <v>3</v>
      </c>
    </row>
    <row r="196" spans="1:13" ht="11.25">
      <c r="A196" s="13">
        <v>6</v>
      </c>
      <c r="B196" s="13">
        <v>98</v>
      </c>
      <c r="C196" s="13" t="s">
        <v>16</v>
      </c>
      <c r="D196" s="13" t="s">
        <v>10</v>
      </c>
      <c r="G196" s="13" t="s">
        <v>57</v>
      </c>
      <c r="H196" s="13" t="s">
        <v>185</v>
      </c>
      <c r="I196" s="13" t="s">
        <v>238</v>
      </c>
      <c r="J196" s="16" t="s">
        <v>39</v>
      </c>
      <c r="K196" s="15">
        <v>11.09</v>
      </c>
      <c r="L196" s="13">
        <v>5</v>
      </c>
      <c r="M196" s="16">
        <v>2</v>
      </c>
    </row>
    <row r="197" spans="1:13" ht="11.25">
      <c r="A197" s="13">
        <v>7</v>
      </c>
      <c r="B197" s="13">
        <v>95</v>
      </c>
      <c r="C197" s="13" t="s">
        <v>16</v>
      </c>
      <c r="D197" s="13" t="s">
        <v>10</v>
      </c>
      <c r="G197" s="13" t="s">
        <v>57</v>
      </c>
      <c r="H197" s="13" t="s">
        <v>58</v>
      </c>
      <c r="I197" s="13" t="s">
        <v>59</v>
      </c>
      <c r="J197" s="16" t="s">
        <v>39</v>
      </c>
      <c r="K197" s="15">
        <v>10.3</v>
      </c>
      <c r="L197" s="30">
        <v>6</v>
      </c>
      <c r="M197" s="16">
        <v>1</v>
      </c>
    </row>
    <row r="198" spans="1:14" s="35" customFormat="1" ht="11.25">
      <c r="A198" s="34"/>
      <c r="B198" s="34"/>
      <c r="C198" s="34"/>
      <c r="D198" s="34" t="s">
        <v>10</v>
      </c>
      <c r="E198" s="34"/>
      <c r="F198" s="34"/>
      <c r="G198" s="34"/>
      <c r="H198" s="34"/>
      <c r="J198" s="34"/>
      <c r="K198" s="36"/>
      <c r="L198" s="40"/>
      <c r="M198" s="37"/>
      <c r="N198" s="34">
        <f>COUNTIF(M192:M197,"&gt;0")</f>
        <v>6</v>
      </c>
    </row>
    <row r="199" spans="1:13" ht="11.25" customHeight="1">
      <c r="A199" s="13">
        <v>2</v>
      </c>
      <c r="B199" s="13">
        <v>35</v>
      </c>
      <c r="C199" s="13" t="s">
        <v>16</v>
      </c>
      <c r="D199" s="13" t="s">
        <v>11</v>
      </c>
      <c r="G199" s="13" t="s">
        <v>136</v>
      </c>
      <c r="H199" s="13" t="s">
        <v>192</v>
      </c>
      <c r="I199" s="13" t="s">
        <v>193</v>
      </c>
      <c r="J199" s="16" t="s">
        <v>38</v>
      </c>
      <c r="K199" s="15">
        <v>10.77</v>
      </c>
      <c r="L199" s="13">
        <v>1</v>
      </c>
      <c r="M199" s="16">
        <v>6</v>
      </c>
    </row>
    <row r="200" spans="1:13" ht="11.25">
      <c r="A200" s="13">
        <v>3</v>
      </c>
      <c r="B200" s="13">
        <v>77</v>
      </c>
      <c r="C200" s="13" t="s">
        <v>16</v>
      </c>
      <c r="D200" s="13" t="s">
        <v>11</v>
      </c>
      <c r="G200" s="13" t="s">
        <v>68</v>
      </c>
      <c r="H200" s="13" t="s">
        <v>158</v>
      </c>
      <c r="I200" s="13" t="s">
        <v>194</v>
      </c>
      <c r="J200" s="16" t="s">
        <v>38</v>
      </c>
      <c r="K200" s="15">
        <v>10.24</v>
      </c>
      <c r="L200" s="13">
        <v>2</v>
      </c>
      <c r="M200" s="16">
        <v>5</v>
      </c>
    </row>
    <row r="201" spans="1:13" ht="14.25" customHeight="1">
      <c r="A201" s="13">
        <v>4</v>
      </c>
      <c r="B201" s="13">
        <v>111</v>
      </c>
      <c r="C201" s="13" t="s">
        <v>16</v>
      </c>
      <c r="D201" s="13" t="s">
        <v>11</v>
      </c>
      <c r="G201" s="13" t="s">
        <v>64</v>
      </c>
      <c r="H201" s="13" t="s">
        <v>168</v>
      </c>
      <c r="I201" s="13" t="s">
        <v>169</v>
      </c>
      <c r="J201" s="16" t="s">
        <v>39</v>
      </c>
      <c r="K201" s="15">
        <v>9.66</v>
      </c>
      <c r="L201" s="30">
        <v>3</v>
      </c>
      <c r="M201" s="16">
        <v>4</v>
      </c>
    </row>
    <row r="202" spans="1:13" ht="11.25">
      <c r="A202" s="13">
        <v>5</v>
      </c>
      <c r="B202" s="13">
        <v>25</v>
      </c>
      <c r="C202" s="13" t="s">
        <v>16</v>
      </c>
      <c r="D202" s="13" t="s">
        <v>11</v>
      </c>
      <c r="G202" s="13" t="s">
        <v>51</v>
      </c>
      <c r="H202" s="13" t="s">
        <v>100</v>
      </c>
      <c r="I202" s="13" t="s">
        <v>191</v>
      </c>
      <c r="J202" s="16" t="s">
        <v>37</v>
      </c>
      <c r="K202" s="15">
        <v>9.01</v>
      </c>
      <c r="L202" s="13">
        <v>4</v>
      </c>
      <c r="M202" s="16">
        <v>3</v>
      </c>
    </row>
    <row r="203" spans="1:13" ht="11.25">
      <c r="A203" s="13">
        <v>6</v>
      </c>
      <c r="B203" s="13">
        <v>26</v>
      </c>
      <c r="C203" s="13" t="s">
        <v>16</v>
      </c>
      <c r="D203" s="13" t="s">
        <v>11</v>
      </c>
      <c r="G203" s="13" t="s">
        <v>87</v>
      </c>
      <c r="H203" s="13" t="s">
        <v>164</v>
      </c>
      <c r="I203" s="13" t="s">
        <v>165</v>
      </c>
      <c r="J203" s="16" t="s">
        <v>37</v>
      </c>
      <c r="K203" s="15">
        <v>8.53</v>
      </c>
      <c r="L203" s="13">
        <v>5</v>
      </c>
      <c r="M203" s="16">
        <v>2</v>
      </c>
    </row>
    <row r="204" spans="1:13" ht="11.25">
      <c r="A204" s="13">
        <v>7</v>
      </c>
      <c r="B204" s="13">
        <v>112</v>
      </c>
      <c r="C204" s="13" t="s">
        <v>16</v>
      </c>
      <c r="D204" s="13" t="s">
        <v>11</v>
      </c>
      <c r="G204" s="13" t="s">
        <v>57</v>
      </c>
      <c r="H204" s="13" t="s">
        <v>166</v>
      </c>
      <c r="I204" s="13" t="s">
        <v>167</v>
      </c>
      <c r="J204" s="16" t="s">
        <v>39</v>
      </c>
      <c r="K204" s="15">
        <v>7.09</v>
      </c>
      <c r="L204" s="13">
        <v>6</v>
      </c>
      <c r="M204" s="16">
        <v>1</v>
      </c>
    </row>
    <row r="205" spans="1:14" s="35" customFormat="1" ht="11.25">
      <c r="A205" s="34"/>
      <c r="B205" s="34"/>
      <c r="C205" s="34"/>
      <c r="D205" s="34" t="s">
        <v>11</v>
      </c>
      <c r="E205" s="34"/>
      <c r="F205" s="34"/>
      <c r="G205" s="34"/>
      <c r="H205" s="34"/>
      <c r="J205" s="34"/>
      <c r="K205" s="36"/>
      <c r="L205" s="40"/>
      <c r="M205" s="37"/>
      <c r="N205" s="34">
        <f>COUNTIF(M199:M204,"&gt;0")</f>
        <v>6</v>
      </c>
    </row>
    <row r="206" spans="1:13" ht="11.25" customHeight="1">
      <c r="A206" s="13">
        <v>2</v>
      </c>
      <c r="B206" s="13">
        <v>20</v>
      </c>
      <c r="C206" s="13" t="s">
        <v>32</v>
      </c>
      <c r="D206" s="13" t="s">
        <v>10</v>
      </c>
      <c r="G206" s="13" t="s">
        <v>51</v>
      </c>
      <c r="H206" s="13" t="s">
        <v>138</v>
      </c>
      <c r="I206" s="13" t="s">
        <v>297</v>
      </c>
      <c r="J206" s="16" t="s">
        <v>47</v>
      </c>
      <c r="K206" s="15">
        <v>52.26</v>
      </c>
      <c r="L206" s="13">
        <v>1</v>
      </c>
      <c r="M206" s="16">
        <v>6</v>
      </c>
    </row>
    <row r="207" spans="1:13" ht="11.25">
      <c r="A207" s="13">
        <v>3</v>
      </c>
      <c r="B207" s="13">
        <v>58</v>
      </c>
      <c r="C207" s="13" t="s">
        <v>32</v>
      </c>
      <c r="D207" s="13" t="s">
        <v>10</v>
      </c>
      <c r="G207" s="13" t="s">
        <v>51</v>
      </c>
      <c r="H207" s="13" t="s">
        <v>126</v>
      </c>
      <c r="I207" s="13" t="s">
        <v>127</v>
      </c>
      <c r="J207" s="16" t="s">
        <v>38</v>
      </c>
      <c r="K207" s="15">
        <v>48.52</v>
      </c>
      <c r="L207" s="13">
        <v>2</v>
      </c>
      <c r="M207" s="16">
        <v>5</v>
      </c>
    </row>
    <row r="208" spans="1:13" ht="11.25">
      <c r="A208" s="13">
        <v>4</v>
      </c>
      <c r="B208" s="13">
        <v>21</v>
      </c>
      <c r="C208" s="13" t="s">
        <v>32</v>
      </c>
      <c r="D208" s="13" t="s">
        <v>10</v>
      </c>
      <c r="H208" s="13" t="s">
        <v>140</v>
      </c>
      <c r="I208" s="13" t="s">
        <v>223</v>
      </c>
      <c r="J208" s="16" t="s">
        <v>37</v>
      </c>
      <c r="K208" s="15">
        <v>44.19</v>
      </c>
      <c r="L208" s="13">
        <v>3</v>
      </c>
      <c r="M208" s="16">
        <v>4</v>
      </c>
    </row>
    <row r="209" spans="1:13" ht="11.25">
      <c r="A209" s="13">
        <v>5</v>
      </c>
      <c r="B209" s="13">
        <v>93</v>
      </c>
      <c r="C209" s="13" t="s">
        <v>32</v>
      </c>
      <c r="D209" s="13" t="s">
        <v>10</v>
      </c>
      <c r="H209" s="13" t="s">
        <v>77</v>
      </c>
      <c r="I209" s="13" t="s">
        <v>123</v>
      </c>
      <c r="J209" s="16" t="s">
        <v>39</v>
      </c>
      <c r="K209" s="15">
        <v>35.08</v>
      </c>
      <c r="L209" s="13">
        <v>4</v>
      </c>
      <c r="M209" s="16">
        <v>3</v>
      </c>
    </row>
    <row r="210" spans="1:13" ht="11.25">
      <c r="A210" s="13">
        <v>6</v>
      </c>
      <c r="B210" s="13">
        <v>124</v>
      </c>
      <c r="C210" s="13" t="s">
        <v>32</v>
      </c>
      <c r="D210" s="13" t="s">
        <v>10</v>
      </c>
      <c r="G210" s="13" t="s">
        <v>51</v>
      </c>
      <c r="H210" s="13" t="s">
        <v>298</v>
      </c>
      <c r="I210" s="13" t="s">
        <v>299</v>
      </c>
      <c r="J210" s="16" t="s">
        <v>38</v>
      </c>
      <c r="K210" s="15">
        <v>33.03</v>
      </c>
      <c r="L210" s="30">
        <v>5</v>
      </c>
      <c r="M210" s="16">
        <v>2</v>
      </c>
    </row>
    <row r="211" spans="1:13" ht="11.25">
      <c r="A211" s="13">
        <v>7</v>
      </c>
      <c r="B211" s="13">
        <v>104</v>
      </c>
      <c r="C211" s="13" t="s">
        <v>32</v>
      </c>
      <c r="D211" s="13" t="s">
        <v>10</v>
      </c>
      <c r="H211" s="13" t="s">
        <v>55</v>
      </c>
      <c r="I211" s="13" t="s">
        <v>95</v>
      </c>
      <c r="J211" s="16" t="s">
        <v>39</v>
      </c>
      <c r="K211" s="15">
        <v>16.43</v>
      </c>
      <c r="L211" s="13">
        <v>6</v>
      </c>
      <c r="M211" s="16">
        <v>1</v>
      </c>
    </row>
    <row r="212" spans="1:14" s="35" customFormat="1" ht="11.25">
      <c r="A212" s="34"/>
      <c r="B212" s="34"/>
      <c r="C212" s="34"/>
      <c r="D212" s="34" t="s">
        <v>10</v>
      </c>
      <c r="E212" s="34"/>
      <c r="F212" s="34"/>
      <c r="G212" s="34"/>
      <c r="H212" s="34"/>
      <c r="J212" s="34"/>
      <c r="K212" s="36"/>
      <c r="L212" s="40"/>
      <c r="M212" s="37"/>
      <c r="N212" s="34">
        <f>COUNTIF(M206:M211,"&gt;0")</f>
        <v>6</v>
      </c>
    </row>
    <row r="213" spans="1:13" ht="11.25" customHeight="1">
      <c r="A213" s="13">
        <v>2</v>
      </c>
      <c r="B213" s="13">
        <v>81</v>
      </c>
      <c r="C213" s="13" t="s">
        <v>32</v>
      </c>
      <c r="D213" s="13" t="s">
        <v>11</v>
      </c>
      <c r="G213" s="13" t="s">
        <v>68</v>
      </c>
      <c r="H213" s="13" t="s">
        <v>301</v>
      </c>
      <c r="I213" s="13" t="s">
        <v>200</v>
      </c>
      <c r="J213" s="16" t="s">
        <v>38</v>
      </c>
      <c r="K213" s="15">
        <v>31.24</v>
      </c>
      <c r="L213" s="13">
        <v>1</v>
      </c>
      <c r="M213" s="16">
        <v>6</v>
      </c>
    </row>
    <row r="214" spans="1:13" ht="11.25">
      <c r="A214" s="13">
        <v>3</v>
      </c>
      <c r="B214" s="13">
        <v>28</v>
      </c>
      <c r="C214" s="13" t="s">
        <v>32</v>
      </c>
      <c r="D214" s="13" t="s">
        <v>11</v>
      </c>
      <c r="G214" s="13" t="s">
        <v>51</v>
      </c>
      <c r="H214" s="13" t="s">
        <v>108</v>
      </c>
      <c r="I214" s="13" t="s">
        <v>197</v>
      </c>
      <c r="J214" s="16" t="s">
        <v>37</v>
      </c>
      <c r="K214" s="15">
        <v>24.63</v>
      </c>
      <c r="L214" s="13">
        <v>2</v>
      </c>
      <c r="M214" s="16">
        <v>5</v>
      </c>
    </row>
    <row r="215" spans="1:13" ht="11.25">
      <c r="A215" s="13">
        <v>4</v>
      </c>
      <c r="B215" s="13">
        <v>82</v>
      </c>
      <c r="C215" s="13" t="s">
        <v>32</v>
      </c>
      <c r="D215" s="13" t="s">
        <v>11</v>
      </c>
      <c r="G215" s="13" t="s">
        <v>136</v>
      </c>
      <c r="H215" s="13" t="s">
        <v>300</v>
      </c>
      <c r="I215" s="13" t="s">
        <v>201</v>
      </c>
      <c r="J215" s="16" t="s">
        <v>38</v>
      </c>
      <c r="K215" s="15">
        <v>23.06</v>
      </c>
      <c r="L215" s="13">
        <v>3</v>
      </c>
      <c r="M215" s="16">
        <v>4</v>
      </c>
    </row>
    <row r="216" spans="1:13" ht="11.25">
      <c r="A216" s="13">
        <v>5</v>
      </c>
      <c r="B216" s="13">
        <v>26</v>
      </c>
      <c r="C216" s="13" t="s">
        <v>32</v>
      </c>
      <c r="D216" s="13" t="s">
        <v>11</v>
      </c>
      <c r="G216" s="13" t="s">
        <v>87</v>
      </c>
      <c r="H216" s="13" t="s">
        <v>164</v>
      </c>
      <c r="I216" s="13" t="s">
        <v>165</v>
      </c>
      <c r="J216" s="16" t="s">
        <v>47</v>
      </c>
      <c r="K216" s="15">
        <v>22.38</v>
      </c>
      <c r="L216" s="13">
        <v>4</v>
      </c>
      <c r="M216" s="16">
        <v>3</v>
      </c>
    </row>
    <row r="217" spans="1:13" ht="11.25">
      <c r="A217" s="13">
        <v>6</v>
      </c>
      <c r="B217" s="13">
        <v>110</v>
      </c>
      <c r="C217" s="13" t="s">
        <v>32</v>
      </c>
      <c r="D217" s="13" t="s">
        <v>11</v>
      </c>
      <c r="G217" s="13" t="s">
        <v>57</v>
      </c>
      <c r="H217" s="13" t="s">
        <v>207</v>
      </c>
      <c r="I217" s="13" t="s">
        <v>208</v>
      </c>
      <c r="J217" s="16" t="s">
        <v>39</v>
      </c>
      <c r="K217" s="15">
        <v>20.81</v>
      </c>
      <c r="L217" s="30">
        <v>5</v>
      </c>
      <c r="M217" s="16">
        <v>2</v>
      </c>
    </row>
    <row r="218" spans="1:13" ht="11.25">
      <c r="A218" s="13">
        <v>7</v>
      </c>
      <c r="B218" s="13">
        <v>109</v>
      </c>
      <c r="C218" s="13" t="s">
        <v>32</v>
      </c>
      <c r="D218" s="13" t="s">
        <v>11</v>
      </c>
      <c r="G218" s="13" t="s">
        <v>83</v>
      </c>
      <c r="H218" s="13" t="s">
        <v>84</v>
      </c>
      <c r="I218" s="13" t="s">
        <v>85</v>
      </c>
      <c r="J218" s="16" t="s">
        <v>39</v>
      </c>
      <c r="K218" s="15">
        <v>19.16</v>
      </c>
      <c r="L218" s="13">
        <v>6</v>
      </c>
      <c r="M218" s="16">
        <v>1</v>
      </c>
    </row>
    <row r="219" spans="1:14" s="35" customFormat="1" ht="11.25">
      <c r="A219" s="34"/>
      <c r="B219" s="34"/>
      <c r="C219" s="34"/>
      <c r="D219" s="34" t="s">
        <v>11</v>
      </c>
      <c r="E219" s="34"/>
      <c r="F219" s="34"/>
      <c r="G219" s="34"/>
      <c r="H219" s="34"/>
      <c r="J219" s="34"/>
      <c r="K219" s="36"/>
      <c r="L219" s="40"/>
      <c r="M219" s="37"/>
      <c r="N219" s="34">
        <f>COUNTIF(M213:M218,"&gt;0")</f>
        <v>6</v>
      </c>
    </row>
    <row r="220" spans="1:13" ht="11.25" customHeight="1">
      <c r="A220" s="13">
        <v>2</v>
      </c>
      <c r="B220" s="13">
        <v>60</v>
      </c>
      <c r="C220" s="13" t="s">
        <v>33</v>
      </c>
      <c r="D220" s="13" t="s">
        <v>10</v>
      </c>
      <c r="G220" s="13" t="s">
        <v>136</v>
      </c>
      <c r="H220" s="13" t="s">
        <v>255</v>
      </c>
      <c r="I220" s="13" t="s">
        <v>113</v>
      </c>
      <c r="J220" s="16" t="s">
        <v>38</v>
      </c>
      <c r="K220" s="15">
        <v>55.57</v>
      </c>
      <c r="L220" s="13">
        <v>1</v>
      </c>
      <c r="M220" s="16">
        <v>6</v>
      </c>
    </row>
    <row r="221" spans="1:13" ht="11.25">
      <c r="A221" s="13">
        <v>3</v>
      </c>
      <c r="B221" s="13">
        <v>22</v>
      </c>
      <c r="C221" s="13" t="s">
        <v>33</v>
      </c>
      <c r="D221" s="13" t="s">
        <v>10</v>
      </c>
      <c r="G221" s="13" t="s">
        <v>48</v>
      </c>
      <c r="H221" s="13" t="s">
        <v>181</v>
      </c>
      <c r="I221" s="13" t="s">
        <v>256</v>
      </c>
      <c r="J221" s="16" t="s">
        <v>37</v>
      </c>
      <c r="K221" s="15">
        <v>53.25</v>
      </c>
      <c r="L221" s="30">
        <v>2</v>
      </c>
      <c r="M221" s="16">
        <v>5</v>
      </c>
    </row>
    <row r="222" spans="1:13" ht="11.25">
      <c r="A222" s="13">
        <v>4</v>
      </c>
      <c r="B222" s="13">
        <v>61</v>
      </c>
      <c r="C222" s="13" t="s">
        <v>33</v>
      </c>
      <c r="D222" s="13" t="s">
        <v>10</v>
      </c>
      <c r="G222" s="13" t="s">
        <v>136</v>
      </c>
      <c r="H222" s="13" t="s">
        <v>249</v>
      </c>
      <c r="I222" s="13" t="s">
        <v>250</v>
      </c>
      <c r="J222" s="16" t="s">
        <v>38</v>
      </c>
      <c r="K222" s="15">
        <v>51.44</v>
      </c>
      <c r="L222" s="13">
        <v>3</v>
      </c>
      <c r="M222" s="16">
        <v>4</v>
      </c>
    </row>
    <row r="223" spans="1:13" ht="11.25">
      <c r="A223" s="13">
        <v>5</v>
      </c>
      <c r="B223" s="13">
        <v>23</v>
      </c>
      <c r="C223" s="13" t="s">
        <v>33</v>
      </c>
      <c r="D223" s="13" t="s">
        <v>10</v>
      </c>
      <c r="G223" s="13" t="s">
        <v>72</v>
      </c>
      <c r="H223" s="13" t="s">
        <v>251</v>
      </c>
      <c r="I223" s="13" t="s">
        <v>252</v>
      </c>
      <c r="J223" s="16" t="s">
        <v>37</v>
      </c>
      <c r="K223" s="15">
        <v>45.91</v>
      </c>
      <c r="L223" s="13">
        <v>4</v>
      </c>
      <c r="M223" s="16">
        <v>3</v>
      </c>
    </row>
    <row r="224" spans="1:13" ht="11.25">
      <c r="A224" s="13">
        <v>6</v>
      </c>
      <c r="B224" s="13">
        <v>93</v>
      </c>
      <c r="C224" s="13" t="s">
        <v>33</v>
      </c>
      <c r="D224" s="13" t="s">
        <v>10</v>
      </c>
      <c r="G224" s="13" t="s">
        <v>122</v>
      </c>
      <c r="H224" s="13" t="s">
        <v>257</v>
      </c>
      <c r="I224" s="13" t="s">
        <v>123</v>
      </c>
      <c r="J224" s="16" t="s">
        <v>39</v>
      </c>
      <c r="K224" s="15">
        <v>43.79</v>
      </c>
      <c r="L224" s="13">
        <v>5</v>
      </c>
      <c r="M224" s="16">
        <v>2</v>
      </c>
    </row>
    <row r="225" spans="1:13" ht="11.25">
      <c r="A225" s="13">
        <v>7</v>
      </c>
      <c r="B225" s="13">
        <v>99</v>
      </c>
      <c r="C225" s="13" t="s">
        <v>33</v>
      </c>
      <c r="D225" s="13" t="s">
        <v>10</v>
      </c>
      <c r="G225" s="13" t="s">
        <v>75</v>
      </c>
      <c r="H225" s="13" t="s">
        <v>253</v>
      </c>
      <c r="I225" s="13" t="s">
        <v>254</v>
      </c>
      <c r="J225" s="16" t="s">
        <v>39</v>
      </c>
      <c r="K225" s="15">
        <v>43.18</v>
      </c>
      <c r="L225" s="13">
        <v>6</v>
      </c>
      <c r="M225" s="16">
        <v>1</v>
      </c>
    </row>
    <row r="226" spans="1:14" s="35" customFormat="1" ht="11.25">
      <c r="A226" s="34"/>
      <c r="B226" s="34"/>
      <c r="C226" s="34"/>
      <c r="D226" s="34" t="s">
        <v>10</v>
      </c>
      <c r="E226" s="34"/>
      <c r="F226" s="34"/>
      <c r="G226" s="34"/>
      <c r="H226" s="34"/>
      <c r="J226" s="34"/>
      <c r="K226" s="36"/>
      <c r="L226" s="40"/>
      <c r="M226" s="37"/>
      <c r="N226" s="34">
        <f>COUNTIF(M220:M225,"&gt;0")</f>
        <v>6</v>
      </c>
    </row>
    <row r="227" spans="1:13" ht="11.25" customHeight="1">
      <c r="A227" s="13">
        <v>2</v>
      </c>
      <c r="B227" s="13">
        <v>80</v>
      </c>
      <c r="C227" s="13" t="s">
        <v>33</v>
      </c>
      <c r="D227" s="13" t="s">
        <v>11</v>
      </c>
      <c r="G227" s="13" t="s">
        <v>188</v>
      </c>
      <c r="H227" s="13" t="s">
        <v>189</v>
      </c>
      <c r="I227" s="13" t="s">
        <v>190</v>
      </c>
      <c r="J227" s="16" t="s">
        <v>38</v>
      </c>
      <c r="K227" s="15">
        <v>38.63</v>
      </c>
      <c r="L227" s="13">
        <v>1</v>
      </c>
      <c r="M227" s="16">
        <v>6</v>
      </c>
    </row>
    <row r="228" spans="1:13" ht="11.25">
      <c r="A228" s="13">
        <v>3</v>
      </c>
      <c r="B228" s="13">
        <v>111</v>
      </c>
      <c r="C228" s="13" t="s">
        <v>33</v>
      </c>
      <c r="D228" s="13" t="s">
        <v>11</v>
      </c>
      <c r="G228" s="13" t="s">
        <v>64</v>
      </c>
      <c r="H228" s="13" t="s">
        <v>168</v>
      </c>
      <c r="I228" s="13" t="s">
        <v>169</v>
      </c>
      <c r="J228" s="16" t="s">
        <v>39</v>
      </c>
      <c r="K228" s="15">
        <v>30.17</v>
      </c>
      <c r="L228" s="13">
        <v>2</v>
      </c>
      <c r="M228" s="16">
        <v>5</v>
      </c>
    </row>
    <row r="229" spans="1:13" ht="11.25">
      <c r="A229" s="13">
        <v>4</v>
      </c>
      <c r="B229" s="13">
        <v>29</v>
      </c>
      <c r="C229" s="13" t="s">
        <v>33</v>
      </c>
      <c r="D229" s="13" t="s">
        <v>11</v>
      </c>
      <c r="G229" s="13" t="s">
        <v>51</v>
      </c>
      <c r="H229" s="13" t="s">
        <v>198</v>
      </c>
      <c r="I229" s="13" t="s">
        <v>199</v>
      </c>
      <c r="J229" s="16" t="s">
        <v>37</v>
      </c>
      <c r="K229" s="15">
        <v>29.13</v>
      </c>
      <c r="L229" s="13">
        <v>3</v>
      </c>
      <c r="M229" s="16">
        <v>4</v>
      </c>
    </row>
    <row r="230" spans="1:13" ht="11.25">
      <c r="A230" s="13">
        <v>5</v>
      </c>
      <c r="B230" s="13">
        <v>83</v>
      </c>
      <c r="C230" s="13" t="s">
        <v>33</v>
      </c>
      <c r="D230" s="13" t="s">
        <v>11</v>
      </c>
      <c r="G230" s="13" t="s">
        <v>107</v>
      </c>
      <c r="H230" s="13" t="s">
        <v>202</v>
      </c>
      <c r="I230" s="13" t="s">
        <v>203</v>
      </c>
      <c r="J230" s="16" t="s">
        <v>38</v>
      </c>
      <c r="K230" s="15">
        <v>27.42</v>
      </c>
      <c r="L230" s="30">
        <v>4</v>
      </c>
      <c r="M230" s="16">
        <v>3</v>
      </c>
    </row>
    <row r="231" spans="1:13" ht="11.25">
      <c r="A231" s="13">
        <v>6</v>
      </c>
      <c r="B231" s="13">
        <v>28</v>
      </c>
      <c r="C231" s="13" t="s">
        <v>33</v>
      </c>
      <c r="D231" s="13" t="s">
        <v>11</v>
      </c>
      <c r="G231" s="13" t="s">
        <v>51</v>
      </c>
      <c r="H231" s="13" t="s">
        <v>108</v>
      </c>
      <c r="I231" s="13" t="s">
        <v>197</v>
      </c>
      <c r="J231" s="16" t="s">
        <v>37</v>
      </c>
      <c r="K231" s="15">
        <v>24.67</v>
      </c>
      <c r="L231" s="13">
        <v>5</v>
      </c>
      <c r="M231" s="16">
        <v>2</v>
      </c>
    </row>
    <row r="232" spans="1:13" ht="11.25">
      <c r="A232" s="13">
        <v>7</v>
      </c>
      <c r="B232" s="13">
        <v>109</v>
      </c>
      <c r="C232" s="13" t="s">
        <v>33</v>
      </c>
      <c r="D232" s="13" t="s">
        <v>11</v>
      </c>
      <c r="G232" s="13" t="s">
        <v>83</v>
      </c>
      <c r="H232" s="13" t="s">
        <v>84</v>
      </c>
      <c r="I232" s="13" t="s">
        <v>85</v>
      </c>
      <c r="J232" s="16" t="s">
        <v>39</v>
      </c>
      <c r="K232" s="15">
        <v>11.76</v>
      </c>
      <c r="L232" s="13">
        <v>6</v>
      </c>
      <c r="M232" s="16">
        <v>1</v>
      </c>
    </row>
    <row r="233" spans="1:14" s="35" customFormat="1" ht="11.25">
      <c r="A233" s="34"/>
      <c r="B233" s="34"/>
      <c r="C233" s="34"/>
      <c r="D233" s="34" t="s">
        <v>11</v>
      </c>
      <c r="E233" s="34"/>
      <c r="F233" s="34"/>
      <c r="G233" s="34"/>
      <c r="H233" s="34"/>
      <c r="J233" s="34"/>
      <c r="K233" s="36"/>
      <c r="L233" s="40"/>
      <c r="M233" s="37"/>
      <c r="N233" s="34">
        <f>COUNTIF(M227:M232,"&gt;0")</f>
        <v>6</v>
      </c>
    </row>
    <row r="234" spans="1:13" ht="11.25">
      <c r="A234" s="13">
        <v>2</v>
      </c>
      <c r="C234" s="13" t="s">
        <v>31</v>
      </c>
      <c r="D234" s="13" t="s">
        <v>10</v>
      </c>
      <c r="I234" s="14" t="s">
        <v>42</v>
      </c>
      <c r="J234" s="16" t="s">
        <v>38</v>
      </c>
      <c r="K234" s="15">
        <v>43.3</v>
      </c>
      <c r="L234" s="13">
        <v>1</v>
      </c>
      <c r="M234" s="16">
        <v>8</v>
      </c>
    </row>
    <row r="235" spans="1:13" ht="11.25">
      <c r="A235" s="13">
        <v>3</v>
      </c>
      <c r="C235" s="13" t="s">
        <v>31</v>
      </c>
      <c r="D235" s="13" t="s">
        <v>10</v>
      </c>
      <c r="I235" s="14" t="s">
        <v>42</v>
      </c>
      <c r="J235" s="16" t="s">
        <v>37</v>
      </c>
      <c r="K235" s="15">
        <v>43.7</v>
      </c>
      <c r="L235" s="13">
        <v>2</v>
      </c>
      <c r="M235" s="16">
        <v>6</v>
      </c>
    </row>
    <row r="236" spans="1:13" ht="11.25">
      <c r="A236" s="13">
        <v>4</v>
      </c>
      <c r="C236" s="13" t="s">
        <v>31</v>
      </c>
      <c r="D236" s="13" t="s">
        <v>10</v>
      </c>
      <c r="I236" s="14" t="s">
        <v>42</v>
      </c>
      <c r="J236" s="16" t="s">
        <v>39</v>
      </c>
      <c r="K236" s="15">
        <v>47</v>
      </c>
      <c r="L236" s="30">
        <v>3</v>
      </c>
      <c r="M236" s="16">
        <v>4</v>
      </c>
    </row>
    <row r="237" spans="1:14" s="35" customFormat="1" ht="11.25">
      <c r="A237" s="34"/>
      <c r="B237" s="34"/>
      <c r="C237" s="34"/>
      <c r="D237" s="34" t="s">
        <v>10</v>
      </c>
      <c r="E237" s="34"/>
      <c r="F237" s="34"/>
      <c r="G237" s="34"/>
      <c r="H237" s="34"/>
      <c r="J237" s="34"/>
      <c r="K237" s="36"/>
      <c r="L237" s="40"/>
      <c r="M237" s="37"/>
      <c r="N237" s="34">
        <f>COUNTIF(M234:M236,"&gt;0")</f>
        <v>3</v>
      </c>
    </row>
    <row r="238" spans="1:13" ht="11.25">
      <c r="A238" s="13">
        <v>2</v>
      </c>
      <c r="C238" s="13" t="s">
        <v>31</v>
      </c>
      <c r="D238" s="13" t="s">
        <v>11</v>
      </c>
      <c r="I238" s="14" t="s">
        <v>42</v>
      </c>
      <c r="J238" s="16" t="s">
        <v>38</v>
      </c>
      <c r="K238" s="15">
        <v>53</v>
      </c>
      <c r="L238" s="30">
        <v>1</v>
      </c>
      <c r="M238" s="16">
        <v>8</v>
      </c>
    </row>
    <row r="239" spans="1:13" ht="11.25">
      <c r="A239" s="13">
        <v>3</v>
      </c>
      <c r="C239" s="13" t="s">
        <v>31</v>
      </c>
      <c r="D239" s="13" t="s">
        <v>11</v>
      </c>
      <c r="I239" s="14" t="s">
        <v>42</v>
      </c>
      <c r="J239" s="16" t="s">
        <v>37</v>
      </c>
      <c r="K239" s="15">
        <v>54</v>
      </c>
      <c r="L239" s="13">
        <v>2</v>
      </c>
      <c r="M239" s="16">
        <v>6</v>
      </c>
    </row>
    <row r="240" spans="1:13" ht="11.25">
      <c r="A240" s="13">
        <v>4</v>
      </c>
      <c r="C240" s="13" t="s">
        <v>31</v>
      </c>
      <c r="D240" s="13" t="s">
        <v>11</v>
      </c>
      <c r="I240" s="14" t="s">
        <v>42</v>
      </c>
      <c r="J240" s="16" t="s">
        <v>39</v>
      </c>
      <c r="K240" s="15">
        <v>61</v>
      </c>
      <c r="L240" s="30">
        <v>3</v>
      </c>
      <c r="M240" s="16">
        <v>4</v>
      </c>
    </row>
    <row r="241" spans="1:14" s="35" customFormat="1" ht="11.25">
      <c r="A241" s="34"/>
      <c r="B241" s="34"/>
      <c r="C241" s="34"/>
      <c r="D241" s="34" t="s">
        <v>11</v>
      </c>
      <c r="E241" s="34"/>
      <c r="F241" s="34"/>
      <c r="G241" s="34"/>
      <c r="H241" s="34"/>
      <c r="J241" s="34"/>
      <c r="K241" s="36"/>
      <c r="L241" s="40"/>
      <c r="M241" s="37"/>
      <c r="N241" s="34">
        <f>COUNTIF(M238:M240,"&gt;0")</f>
        <v>3</v>
      </c>
    </row>
    <row r="242" spans="1:13" ht="11.25" customHeight="1">
      <c r="A242" s="13">
        <v>2</v>
      </c>
      <c r="C242" s="13" t="s">
        <v>41</v>
      </c>
      <c r="D242" s="13" t="s">
        <v>10</v>
      </c>
      <c r="I242" s="14" t="s">
        <v>42</v>
      </c>
      <c r="J242" s="16" t="s">
        <v>38</v>
      </c>
      <c r="K242" s="15" t="s">
        <v>304</v>
      </c>
      <c r="L242" s="30">
        <v>1</v>
      </c>
      <c r="M242" s="16">
        <v>8</v>
      </c>
    </row>
    <row r="243" spans="1:13" ht="11.25">
      <c r="A243" s="13">
        <v>3</v>
      </c>
      <c r="C243" s="13" t="s">
        <v>41</v>
      </c>
      <c r="D243" s="13" t="s">
        <v>10</v>
      </c>
      <c r="I243" s="14" t="s">
        <v>42</v>
      </c>
      <c r="J243" s="16" t="s">
        <v>39</v>
      </c>
      <c r="K243" s="15" t="s">
        <v>305</v>
      </c>
      <c r="L243" s="13">
        <v>2</v>
      </c>
      <c r="M243" s="16">
        <v>6</v>
      </c>
    </row>
    <row r="244" spans="1:12" ht="11.25">
      <c r="A244" s="13">
        <v>4</v>
      </c>
      <c r="C244" s="13" t="s">
        <v>41</v>
      </c>
      <c r="D244" s="13" t="s">
        <v>10</v>
      </c>
      <c r="I244" s="14" t="s">
        <v>42</v>
      </c>
      <c r="J244" s="16" t="s">
        <v>37</v>
      </c>
      <c r="K244" s="15" t="s">
        <v>303</v>
      </c>
      <c r="L244" s="13"/>
    </row>
    <row r="245" spans="1:14" s="35" customFormat="1" ht="11.25">
      <c r="A245" s="34"/>
      <c r="B245" s="34"/>
      <c r="C245" s="34"/>
      <c r="D245" s="34" t="s">
        <v>10</v>
      </c>
      <c r="E245" s="34"/>
      <c r="F245" s="34"/>
      <c r="G245" s="34"/>
      <c r="H245" s="34"/>
      <c r="J245" s="34"/>
      <c r="K245" s="36"/>
      <c r="L245" s="40"/>
      <c r="M245" s="37"/>
      <c r="N245" s="34">
        <f>COUNTIF(M242:M244,"&gt;0")</f>
        <v>2</v>
      </c>
    </row>
    <row r="246" spans="1:13" ht="11.25">
      <c r="A246" s="13">
        <v>2</v>
      </c>
      <c r="C246" s="13" t="s">
        <v>41</v>
      </c>
      <c r="D246" s="13" t="s">
        <v>11</v>
      </c>
      <c r="I246" s="14" t="s">
        <v>42</v>
      </c>
      <c r="J246" s="16" t="s">
        <v>38</v>
      </c>
      <c r="K246" s="15" t="s">
        <v>307</v>
      </c>
      <c r="L246" s="13">
        <v>1</v>
      </c>
      <c r="M246" s="16">
        <v>8</v>
      </c>
    </row>
    <row r="247" spans="1:13" ht="11.25">
      <c r="A247" s="13">
        <v>3</v>
      </c>
      <c r="C247" s="13" t="s">
        <v>41</v>
      </c>
      <c r="D247" s="13" t="s">
        <v>11</v>
      </c>
      <c r="I247" s="14" t="s">
        <v>42</v>
      </c>
      <c r="J247" s="16" t="s">
        <v>37</v>
      </c>
      <c r="K247" s="15" t="s">
        <v>272</v>
      </c>
      <c r="L247" s="30">
        <v>2</v>
      </c>
      <c r="M247" s="16">
        <v>6</v>
      </c>
    </row>
    <row r="248" spans="1:13" ht="11.25">
      <c r="A248" s="13">
        <v>4</v>
      </c>
      <c r="C248" s="13" t="s">
        <v>41</v>
      </c>
      <c r="D248" s="13" t="s">
        <v>11</v>
      </c>
      <c r="I248" s="14" t="s">
        <v>42</v>
      </c>
      <c r="J248" s="16" t="s">
        <v>39</v>
      </c>
      <c r="K248" s="15" t="s">
        <v>306</v>
      </c>
      <c r="L248" s="13">
        <v>3</v>
      </c>
      <c r="M248" s="16">
        <v>4</v>
      </c>
    </row>
    <row r="249" spans="1:14" s="35" customFormat="1" ht="11.25">
      <c r="A249" s="34"/>
      <c r="B249" s="34"/>
      <c r="C249" s="34"/>
      <c r="D249" s="34" t="s">
        <v>11</v>
      </c>
      <c r="E249" s="34"/>
      <c r="F249" s="34"/>
      <c r="G249" s="34"/>
      <c r="H249" s="34"/>
      <c r="J249" s="34"/>
      <c r="K249" s="36"/>
      <c r="L249" s="40"/>
      <c r="M249" s="37"/>
      <c r="N249" s="34">
        <f>COUNTIF(M246:M248,"&gt;0")</f>
        <v>3</v>
      </c>
    </row>
    <row r="252" ht="11.25" hidden="1"/>
    <row r="253" spans="8:11" ht="12" hidden="1">
      <c r="H253" s="6"/>
      <c r="I253" s="50" t="s">
        <v>17</v>
      </c>
      <c r="J253" s="50"/>
      <c r="K253" s="51"/>
    </row>
    <row r="254" spans="8:11" ht="12" hidden="1">
      <c r="H254" s="17"/>
      <c r="I254" s="52" t="s">
        <v>7</v>
      </c>
      <c r="J254" s="52"/>
      <c r="K254" s="18" t="s">
        <v>9</v>
      </c>
    </row>
    <row r="255" spans="8:11" ht="12" hidden="1">
      <c r="H255" s="19"/>
      <c r="I255" s="53" t="s">
        <v>37</v>
      </c>
      <c r="J255" s="46"/>
      <c r="K255" s="20">
        <f>DSUM(D2:M249,"Points",formulae!A4:B5)</f>
        <v>146</v>
      </c>
    </row>
    <row r="256" spans="8:11" ht="12" hidden="1">
      <c r="H256" s="19"/>
      <c r="I256" s="53" t="s">
        <v>38</v>
      </c>
      <c r="J256" s="46"/>
      <c r="K256" s="20">
        <f>DSUM(D2:M249,"Points",formulae!A6:B7)</f>
        <v>165</v>
      </c>
    </row>
    <row r="257" spans="8:12" ht="12" hidden="1">
      <c r="H257" s="19"/>
      <c r="I257" s="53" t="s">
        <v>39</v>
      </c>
      <c r="J257" s="46"/>
      <c r="K257" s="20">
        <f>DSUM(D2:M249,"Points",formulae!A8:B9)</f>
        <v>71</v>
      </c>
      <c r="L257" s="32">
        <f>SUM(K255:K257)</f>
        <v>382</v>
      </c>
    </row>
    <row r="258" spans="8:12" ht="12" hidden="1">
      <c r="H258" s="21"/>
      <c r="I258" s="22"/>
      <c r="J258" s="22"/>
      <c r="K258" s="22"/>
      <c r="L258" s="31"/>
    </row>
    <row r="259" spans="8:12" ht="12" hidden="1">
      <c r="H259" s="21"/>
      <c r="I259" s="23" t="s">
        <v>18</v>
      </c>
      <c r="J259" s="23">
        <f>DCOUNT(D2:N249,"Count",formulae!G2:H3)</f>
        <v>19</v>
      </c>
      <c r="K259" s="23" t="s">
        <v>19</v>
      </c>
      <c r="L259" s="31"/>
    </row>
    <row r="260" spans="8:12" ht="12" hidden="1">
      <c r="H260" s="21"/>
      <c r="I260" s="24"/>
      <c r="J260" s="16"/>
      <c r="K260" s="16"/>
      <c r="L260" s="31"/>
    </row>
    <row r="261" spans="8:12" ht="12" hidden="1">
      <c r="H261" s="22"/>
      <c r="I261" s="44" t="s">
        <v>20</v>
      </c>
      <c r="J261" s="44"/>
      <c r="K261" s="44"/>
      <c r="L261" s="14"/>
    </row>
    <row r="262" spans="8:11" ht="12" hidden="1">
      <c r="H262" s="22"/>
      <c r="I262" s="45" t="s">
        <v>7</v>
      </c>
      <c r="J262" s="45"/>
      <c r="K262" s="26" t="s">
        <v>9</v>
      </c>
    </row>
    <row r="263" spans="8:11" ht="12" hidden="1">
      <c r="H263" s="16"/>
      <c r="I263" s="46" t="s">
        <v>37</v>
      </c>
      <c r="J263" s="46"/>
      <c r="K263" s="20">
        <f>DSUM(D2:M249,"Points",formulae!D4:E5)</f>
        <v>115</v>
      </c>
    </row>
    <row r="264" spans="8:11" ht="12" hidden="1">
      <c r="H264" s="5"/>
      <c r="I264" s="46" t="s">
        <v>38</v>
      </c>
      <c r="J264" s="46"/>
      <c r="K264" s="20">
        <f>DSUM(D2:M249,"Points",formulae!D6:E7)</f>
        <v>171</v>
      </c>
    </row>
    <row r="265" spans="8:12" ht="12" hidden="1">
      <c r="H265" s="25"/>
      <c r="I265" s="46" t="s">
        <v>39</v>
      </c>
      <c r="J265" s="46"/>
      <c r="K265" s="20">
        <f>DSUM(D2:M249,"Points",formulae!D8:E9)</f>
        <v>83</v>
      </c>
      <c r="L265" s="32">
        <f>SUM(K263:K265)</f>
        <v>369</v>
      </c>
    </row>
    <row r="266" spans="8:11" ht="12" hidden="1">
      <c r="H266" s="21"/>
      <c r="I266" s="16"/>
      <c r="J266" s="16"/>
      <c r="K266" s="21"/>
    </row>
    <row r="267" spans="8:11" ht="12" hidden="1">
      <c r="H267" s="21"/>
      <c r="I267" s="27" t="s">
        <v>18</v>
      </c>
      <c r="J267" s="27">
        <f>DCOUNT(D2:N249,"Count",formulae!I2:J3)</f>
        <v>18</v>
      </c>
      <c r="K267" s="28" t="s">
        <v>19</v>
      </c>
    </row>
    <row r="268" ht="12" hidden="1">
      <c r="H268" s="21"/>
    </row>
    <row r="269" ht="12">
      <c r="H269" s="21"/>
    </row>
    <row r="270" spans="7:10" ht="15.75">
      <c r="G270" s="14"/>
      <c r="H270" s="43" t="str">
        <f>'Event Results'!I253</f>
        <v>Results - Men</v>
      </c>
      <c r="I270" s="43"/>
      <c r="J270" s="15"/>
    </row>
    <row r="271" spans="7:14" ht="12.75">
      <c r="G271" s="14"/>
      <c r="H271" s="41" t="str">
        <f>'Event Results'!I254</f>
        <v>Team</v>
      </c>
      <c r="I271" s="41" t="str">
        <f>'Event Results'!K254</f>
        <v>Points</v>
      </c>
      <c r="J271" s="15"/>
      <c r="N271" s="14"/>
    </row>
    <row r="272" spans="7:14" ht="12.75">
      <c r="G272" s="14"/>
      <c r="H272" s="33" t="str">
        <f>'Event Results'!I256</f>
        <v>Army</v>
      </c>
      <c r="I272" s="9">
        <f>'Event Results'!K256</f>
        <v>165</v>
      </c>
      <c r="J272" s="15"/>
      <c r="N272" s="14"/>
    </row>
    <row r="273" spans="7:14" ht="12.75">
      <c r="G273" s="14"/>
      <c r="H273" s="33" t="str">
        <f>'Event Results'!I255</f>
        <v>RAF</v>
      </c>
      <c r="I273" s="9">
        <f>'Event Results'!K255</f>
        <v>146</v>
      </c>
      <c r="J273" s="15"/>
      <c r="N273" s="14"/>
    </row>
    <row r="274" spans="7:14" ht="12.75">
      <c r="G274" s="14"/>
      <c r="H274" s="33" t="str">
        <f>'Event Results'!I257</f>
        <v>RN</v>
      </c>
      <c r="I274" s="9">
        <f>'Event Results'!K257</f>
        <v>71</v>
      </c>
      <c r="J274" s="15"/>
      <c r="N274" s="14"/>
    </row>
    <row r="275" spans="7:10" ht="12.75">
      <c r="G275"/>
      <c r="H275"/>
      <c r="I275"/>
      <c r="J275"/>
    </row>
    <row r="276" spans="8:10" ht="12.75">
      <c r="H276" s="8" t="str">
        <f>'Event Results'!I259</f>
        <v>After</v>
      </c>
      <c r="I276" s="42">
        <f>'Event Results'!J259</f>
        <v>19</v>
      </c>
      <c r="J276" s="7" t="str">
        <f>'Event Results'!K259</f>
        <v>Events</v>
      </c>
    </row>
    <row r="278" spans="8:10" ht="15.75">
      <c r="H278" s="43" t="str">
        <f>'Event Results'!I261</f>
        <v>Results - Women</v>
      </c>
      <c r="I278" s="30"/>
      <c r="J278" s="43"/>
    </row>
    <row r="279" spans="8:10" ht="12.75">
      <c r="H279" s="41" t="str">
        <f>'Event Results'!I262</f>
        <v>Team</v>
      </c>
      <c r="I279" s="41" t="str">
        <f>'Event Results'!K262</f>
        <v>Points</v>
      </c>
      <c r="J279" s="14"/>
    </row>
    <row r="280" spans="8:10" ht="12.75">
      <c r="H280" s="33" t="str">
        <f>'Event Results'!I264</f>
        <v>Army</v>
      </c>
      <c r="I280" s="9">
        <f>'Event Results'!K264</f>
        <v>171</v>
      </c>
      <c r="J280" s="14"/>
    </row>
    <row r="281" spans="8:10" ht="12.75">
      <c r="H281" s="33" t="str">
        <f>'Event Results'!I263</f>
        <v>RAF</v>
      </c>
      <c r="I281" s="9">
        <f>'Event Results'!K263</f>
        <v>115</v>
      </c>
      <c r="J281" s="14"/>
    </row>
    <row r="282" spans="8:10" ht="12.75">
      <c r="H282" s="33" t="str">
        <f>'Event Results'!I265</f>
        <v>RN</v>
      </c>
      <c r="I282" s="9">
        <f>'Event Results'!K265</f>
        <v>83</v>
      </c>
      <c r="J282" s="14"/>
    </row>
    <row r="283" spans="8:10" ht="12.75">
      <c r="H283"/>
      <c r="I283"/>
      <c r="J283"/>
    </row>
    <row r="284" spans="8:10" ht="12.75">
      <c r="H284" s="8" t="str">
        <f>'Event Results'!I267</f>
        <v>After</v>
      </c>
      <c r="I284" s="42">
        <f>'Event Results'!J267</f>
        <v>18</v>
      </c>
      <c r="J284" s="7" t="str">
        <f>'Event Results'!K267</f>
        <v>Events</v>
      </c>
    </row>
    <row r="286" ht="11.25">
      <c r="A286" s="13" t="s">
        <v>43</v>
      </c>
    </row>
  </sheetData>
  <sheetProtection/>
  <autoFilter ref="A2:N249"/>
  <mergeCells count="13">
    <mergeCell ref="I264:J264"/>
    <mergeCell ref="I265:J265"/>
    <mergeCell ref="I253:K253"/>
    <mergeCell ref="I254:J254"/>
    <mergeCell ref="I255:J255"/>
    <mergeCell ref="I256:J256"/>
    <mergeCell ref="I257:J257"/>
    <mergeCell ref="I261:K261"/>
    <mergeCell ref="I262:J262"/>
    <mergeCell ref="I263:J263"/>
    <mergeCell ref="M1:P1"/>
    <mergeCell ref="E1:L1"/>
    <mergeCell ref="A1:D1"/>
  </mergeCells>
  <printOptions horizontalCentered="1"/>
  <pageMargins left="0.49" right="0.29" top="0.78" bottom="0.74" header="0.31" footer="0.35"/>
  <pageSetup fitToHeight="12" fitToWidth="1" horizontalDpi="300" verticalDpi="300" orientation="landscape" paperSize="9" scale="92" r:id="rId3"/>
  <headerFooter alignWithMargins="0">
    <oddHeader>&amp;C&amp;"Arial Bold,Bold"&amp;K000000INTER SERVICE CHAMPS 2019</oddHeader>
    <oddFooter>&amp;L&amp;"Comic Sans MS,Regular"&amp;8&amp;D&amp;C&amp;"Comic Sans MS,Regular"&amp;8&amp;P&amp;R&amp;"Comic Sans MS,Regular"&amp;8&amp;A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9"/>
  <sheetViews>
    <sheetView zoomScalePageLayoutView="0" workbookViewId="0" topLeftCell="A1">
      <selection activeCell="D26" sqref="D26"/>
    </sheetView>
  </sheetViews>
  <sheetFormatPr defaultColWidth="8.8515625" defaultRowHeight="12.75"/>
  <cols>
    <col min="1" max="1" width="20.421875" style="1" bestFit="1" customWidth="1"/>
    <col min="2" max="2" width="11.28125" style="2" bestFit="1" customWidth="1"/>
    <col min="3" max="3" width="11.28125" style="2" customWidth="1"/>
    <col min="4" max="4" width="16.7109375" style="2" bestFit="1" customWidth="1"/>
    <col min="5" max="5" width="11.28125" style="2" bestFit="1" customWidth="1"/>
    <col min="6" max="6" width="8.8515625" style="2" customWidth="1"/>
    <col min="7" max="7" width="11.421875" style="2" bestFit="1" customWidth="1"/>
    <col min="8" max="8" width="8.8515625" style="2" customWidth="1"/>
    <col min="9" max="9" width="11.421875" style="2" bestFit="1" customWidth="1"/>
    <col min="10" max="16384" width="8.8515625" style="2" customWidth="1"/>
  </cols>
  <sheetData>
    <row r="2" spans="4:10" ht="12.75">
      <c r="D2" s="1"/>
      <c r="G2" s="4" t="s">
        <v>1</v>
      </c>
      <c r="H2" s="4" t="s">
        <v>21</v>
      </c>
      <c r="I2" s="4" t="s">
        <v>1</v>
      </c>
      <c r="J2" s="4" t="s">
        <v>21</v>
      </c>
    </row>
    <row r="3" spans="4:10" ht="12.75">
      <c r="D3" s="1"/>
      <c r="G3" s="4" t="s">
        <v>10</v>
      </c>
      <c r="H3" s="4" t="s">
        <v>22</v>
      </c>
      <c r="I3" s="4" t="s">
        <v>11</v>
      </c>
      <c r="J3" s="4" t="s">
        <v>22</v>
      </c>
    </row>
    <row r="4" spans="1:5" ht="12.75">
      <c r="A4" s="1" t="s">
        <v>7</v>
      </c>
      <c r="B4" s="2" t="s">
        <v>1</v>
      </c>
      <c r="D4" s="1" t="s">
        <v>7</v>
      </c>
      <c r="E4" s="2" t="s">
        <v>1</v>
      </c>
    </row>
    <row r="5" spans="1:5" ht="12.75">
      <c r="A5" s="3" t="s">
        <v>37</v>
      </c>
      <c r="B5" s="2" t="s">
        <v>10</v>
      </c>
      <c r="D5" s="3" t="s">
        <v>37</v>
      </c>
      <c r="E5" s="2" t="s">
        <v>11</v>
      </c>
    </row>
    <row r="6" spans="1:5" ht="12.75">
      <c r="A6" s="1" t="s">
        <v>7</v>
      </c>
      <c r="B6" s="2" t="s">
        <v>1</v>
      </c>
      <c r="D6" s="1" t="s">
        <v>7</v>
      </c>
      <c r="E6" s="2" t="s">
        <v>1</v>
      </c>
    </row>
    <row r="7" spans="1:5" ht="12.75">
      <c r="A7" s="1" t="s">
        <v>38</v>
      </c>
      <c r="B7" s="2" t="s">
        <v>10</v>
      </c>
      <c r="D7" s="1" t="s">
        <v>38</v>
      </c>
      <c r="E7" s="2" t="s">
        <v>11</v>
      </c>
    </row>
    <row r="8" spans="1:5" ht="12.75">
      <c r="A8" s="1" t="s">
        <v>7</v>
      </c>
      <c r="B8" s="2" t="s">
        <v>1</v>
      </c>
      <c r="D8" s="1" t="s">
        <v>7</v>
      </c>
      <c r="E8" s="2" t="s">
        <v>1</v>
      </c>
    </row>
    <row r="9" spans="1:5" ht="12.75">
      <c r="A9" s="3" t="s">
        <v>39</v>
      </c>
      <c r="B9" s="2" t="s">
        <v>10</v>
      </c>
      <c r="D9" s="3" t="s">
        <v>39</v>
      </c>
      <c r="E9" s="2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 LITS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George Halliday</dc:creator>
  <cp:keywords/>
  <dc:description/>
  <cp:lastModifiedBy>James, Tara Sgt (COS-PMS-P1-SNCO)</cp:lastModifiedBy>
  <cp:lastPrinted>2019-07-10T15:56:45Z</cp:lastPrinted>
  <dcterms:created xsi:type="dcterms:W3CDTF">2002-12-13T15:10:03Z</dcterms:created>
  <dcterms:modified xsi:type="dcterms:W3CDTF">2019-07-12T15:29:43Z</dcterms:modified>
  <cp:category/>
  <cp:version/>
  <cp:contentType/>
  <cp:contentStatus/>
</cp:coreProperties>
</file>